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sdata\users\p.puciova\tonery\tonery 2023\E-ZAK\"/>
    </mc:Choice>
  </mc:AlternateContent>
  <bookViews>
    <workbookView xWindow="0" yWindow="0" windowWidth="16380" windowHeight="8190" tabRatio="500"/>
  </bookViews>
  <sheets>
    <sheet name="Nabídkový list" sheetId="1" r:id="rId1"/>
  </sheets>
  <definedNames>
    <definedName name="_GoBack" localSheetId="0">'Nabídkový list'!$E$156</definedName>
  </definedNames>
  <calcPr calcId="162913"/>
</workbook>
</file>

<file path=xl/calcChain.xml><?xml version="1.0" encoding="utf-8"?>
<calcChain xmlns="http://schemas.openxmlformats.org/spreadsheetml/2006/main">
  <c r="I231" i="1" l="1"/>
  <c r="H231" i="1"/>
  <c r="J231" i="1" s="1"/>
  <c r="G231" i="1"/>
  <c r="F231" i="1"/>
  <c r="I230" i="1"/>
  <c r="H230" i="1"/>
  <c r="J230" i="1" s="1"/>
  <c r="G230" i="1"/>
  <c r="F230" i="1"/>
  <c r="I229" i="1"/>
  <c r="H229" i="1"/>
  <c r="J229" i="1" s="1"/>
  <c r="G229" i="1"/>
  <c r="F229" i="1"/>
  <c r="I228" i="1"/>
  <c r="H228" i="1"/>
  <c r="J228" i="1" s="1"/>
  <c r="G228" i="1"/>
  <c r="F228" i="1"/>
  <c r="I227" i="1"/>
  <c r="H227" i="1"/>
  <c r="J227" i="1" s="1"/>
  <c r="G227" i="1"/>
  <c r="F227" i="1"/>
  <c r="I226" i="1"/>
  <c r="H226" i="1"/>
  <c r="J226" i="1" s="1"/>
  <c r="G226" i="1"/>
  <c r="F226" i="1"/>
  <c r="I225" i="1"/>
  <c r="H225" i="1"/>
  <c r="J225" i="1" s="1"/>
  <c r="G225" i="1"/>
  <c r="F225" i="1"/>
  <c r="I220" i="1"/>
  <c r="H220" i="1"/>
  <c r="J220" i="1" s="1"/>
  <c r="G220" i="1"/>
  <c r="F220" i="1"/>
  <c r="I219" i="1"/>
  <c r="H219" i="1"/>
  <c r="J219" i="1" s="1"/>
  <c r="G219" i="1"/>
  <c r="F219" i="1"/>
  <c r="I218" i="1"/>
  <c r="H218" i="1"/>
  <c r="J218" i="1" s="1"/>
  <c r="G218" i="1"/>
  <c r="F218" i="1"/>
  <c r="I217" i="1"/>
  <c r="H217" i="1"/>
  <c r="J217" i="1" s="1"/>
  <c r="G217" i="1"/>
  <c r="F217" i="1"/>
  <c r="I216" i="1"/>
  <c r="H216" i="1"/>
  <c r="J216" i="1" s="1"/>
  <c r="G216" i="1"/>
  <c r="F216" i="1"/>
  <c r="I245" i="1"/>
  <c r="H245" i="1"/>
  <c r="J245" i="1" s="1"/>
  <c r="G245" i="1"/>
  <c r="F245" i="1"/>
  <c r="I244" i="1"/>
  <c r="H244" i="1"/>
  <c r="J244" i="1" s="1"/>
  <c r="G244" i="1"/>
  <c r="F244" i="1"/>
  <c r="I243" i="1"/>
  <c r="H243" i="1"/>
  <c r="J243" i="1" s="1"/>
  <c r="G243" i="1"/>
  <c r="F243" i="1"/>
  <c r="I242" i="1"/>
  <c r="H242" i="1"/>
  <c r="J242" i="1" s="1"/>
  <c r="G242" i="1"/>
  <c r="F242" i="1"/>
  <c r="I241" i="1"/>
  <c r="H241" i="1"/>
  <c r="J241" i="1" s="1"/>
  <c r="G241" i="1"/>
  <c r="F241" i="1"/>
  <c r="I240" i="1"/>
  <c r="H240" i="1"/>
  <c r="J240" i="1" s="1"/>
  <c r="G240" i="1"/>
  <c r="F240" i="1"/>
  <c r="I239" i="1"/>
  <c r="H239" i="1"/>
  <c r="J239" i="1" s="1"/>
  <c r="G239" i="1"/>
  <c r="F239" i="1"/>
  <c r="I238" i="1"/>
  <c r="H238" i="1"/>
  <c r="J238" i="1" s="1"/>
  <c r="G238" i="1"/>
  <c r="F238" i="1"/>
  <c r="I237" i="1"/>
  <c r="H237" i="1"/>
  <c r="J237" i="1" s="1"/>
  <c r="G237" i="1"/>
  <c r="F237" i="1"/>
  <c r="I236" i="1"/>
  <c r="H236" i="1"/>
  <c r="J236" i="1" s="1"/>
  <c r="G236" i="1"/>
  <c r="F236" i="1"/>
  <c r="I211" i="1"/>
  <c r="H211" i="1"/>
  <c r="J211" i="1" s="1"/>
  <c r="G211" i="1"/>
  <c r="F211" i="1"/>
  <c r="I210" i="1"/>
  <c r="H210" i="1"/>
  <c r="J210" i="1" s="1"/>
  <c r="G210" i="1"/>
  <c r="F210" i="1"/>
  <c r="I209" i="1"/>
  <c r="H209" i="1"/>
  <c r="J209" i="1" s="1"/>
  <c r="G209" i="1"/>
  <c r="F209" i="1"/>
  <c r="I208" i="1"/>
  <c r="H208" i="1"/>
  <c r="J208" i="1" s="1"/>
  <c r="G208" i="1"/>
  <c r="F208" i="1"/>
  <c r="I207" i="1"/>
  <c r="H207" i="1"/>
  <c r="J207" i="1" s="1"/>
  <c r="G207" i="1"/>
  <c r="F207" i="1"/>
  <c r="I206" i="1"/>
  <c r="H206" i="1"/>
  <c r="J206" i="1" s="1"/>
  <c r="G206" i="1"/>
  <c r="F206" i="1"/>
  <c r="I205" i="1"/>
  <c r="H205" i="1"/>
  <c r="J205" i="1" s="1"/>
  <c r="G205" i="1"/>
  <c r="F205" i="1"/>
  <c r="I204" i="1"/>
  <c r="H204" i="1"/>
  <c r="J204" i="1" s="1"/>
  <c r="G204" i="1"/>
  <c r="F204" i="1"/>
  <c r="I203" i="1"/>
  <c r="H203" i="1"/>
  <c r="J203" i="1" s="1"/>
  <c r="G203" i="1"/>
  <c r="F203" i="1"/>
  <c r="I202" i="1"/>
  <c r="H202" i="1"/>
  <c r="J202" i="1" s="1"/>
  <c r="G202" i="1"/>
  <c r="F202" i="1"/>
  <c r="I201" i="1"/>
  <c r="H201" i="1"/>
  <c r="J201" i="1" s="1"/>
  <c r="G201" i="1"/>
  <c r="F201" i="1"/>
  <c r="I200" i="1"/>
  <c r="H200" i="1"/>
  <c r="J200" i="1" s="1"/>
  <c r="G200" i="1"/>
  <c r="F200" i="1"/>
  <c r="I199" i="1"/>
  <c r="H199" i="1"/>
  <c r="J199" i="1" s="1"/>
  <c r="G199" i="1"/>
  <c r="F199" i="1"/>
  <c r="I198" i="1"/>
  <c r="H198" i="1"/>
  <c r="J198" i="1" s="1"/>
  <c r="G198" i="1"/>
  <c r="F198" i="1"/>
  <c r="I197" i="1"/>
  <c r="H197" i="1"/>
  <c r="J197" i="1" s="1"/>
  <c r="G197" i="1"/>
  <c r="F197" i="1"/>
  <c r="I192" i="1"/>
  <c r="H192" i="1"/>
  <c r="J192" i="1" s="1"/>
  <c r="G192" i="1"/>
  <c r="F192" i="1"/>
  <c r="I191" i="1"/>
  <c r="H191" i="1"/>
  <c r="J191" i="1" s="1"/>
  <c r="G191" i="1"/>
  <c r="F191" i="1"/>
  <c r="I190" i="1"/>
  <c r="H190" i="1"/>
  <c r="J190" i="1" s="1"/>
  <c r="G190" i="1"/>
  <c r="F190" i="1"/>
  <c r="I189" i="1"/>
  <c r="H189" i="1"/>
  <c r="J189" i="1" s="1"/>
  <c r="G189" i="1"/>
  <c r="F189" i="1"/>
  <c r="I188" i="1"/>
  <c r="H188" i="1"/>
  <c r="J188" i="1" s="1"/>
  <c r="G188" i="1"/>
  <c r="F188" i="1"/>
  <c r="I187" i="1"/>
  <c r="H187" i="1"/>
  <c r="J187" i="1" s="1"/>
  <c r="G187" i="1"/>
  <c r="F187" i="1"/>
  <c r="I186" i="1"/>
  <c r="H186" i="1"/>
  <c r="J186" i="1" s="1"/>
  <c r="G186" i="1"/>
  <c r="F186" i="1"/>
  <c r="I185" i="1"/>
  <c r="H185" i="1"/>
  <c r="J185" i="1" s="1"/>
  <c r="G185" i="1"/>
  <c r="F185" i="1"/>
  <c r="I184" i="1"/>
  <c r="H184" i="1"/>
  <c r="J184" i="1" s="1"/>
  <c r="G184" i="1"/>
  <c r="F184" i="1"/>
  <c r="I183" i="1"/>
  <c r="H183" i="1"/>
  <c r="J183" i="1" s="1"/>
  <c r="G183" i="1"/>
  <c r="F183" i="1"/>
  <c r="I182" i="1"/>
  <c r="H182" i="1"/>
  <c r="J182" i="1" s="1"/>
  <c r="G182" i="1"/>
  <c r="F182" i="1"/>
  <c r="I181" i="1"/>
  <c r="H181" i="1"/>
  <c r="J181" i="1" s="1"/>
  <c r="G181" i="1"/>
  <c r="F181" i="1"/>
  <c r="I180" i="1"/>
  <c r="H180" i="1"/>
  <c r="J180" i="1" s="1"/>
  <c r="G180" i="1"/>
  <c r="F180" i="1"/>
  <c r="I179" i="1"/>
  <c r="H179" i="1"/>
  <c r="J179" i="1" s="1"/>
  <c r="G179" i="1"/>
  <c r="F179" i="1"/>
  <c r="I178" i="1"/>
  <c r="H178" i="1"/>
  <c r="J178" i="1" s="1"/>
  <c r="G178" i="1"/>
  <c r="F178" i="1"/>
  <c r="I177" i="1"/>
  <c r="H177" i="1"/>
  <c r="J177" i="1" s="1"/>
  <c r="G177" i="1"/>
  <c r="F177" i="1"/>
  <c r="I176" i="1"/>
  <c r="H176" i="1"/>
  <c r="J176" i="1" s="1"/>
  <c r="G176" i="1"/>
  <c r="F176" i="1"/>
  <c r="I171" i="1"/>
  <c r="H171" i="1"/>
  <c r="J171" i="1" s="1"/>
  <c r="G171" i="1"/>
  <c r="F171" i="1"/>
  <c r="I170" i="1"/>
  <c r="H170" i="1"/>
  <c r="J170" i="1" s="1"/>
  <c r="G170" i="1"/>
  <c r="F170" i="1"/>
  <c r="I169" i="1"/>
  <c r="H169" i="1"/>
  <c r="J169" i="1" s="1"/>
  <c r="G169" i="1"/>
  <c r="F169" i="1"/>
  <c r="I168" i="1"/>
  <c r="H168" i="1"/>
  <c r="J168" i="1" s="1"/>
  <c r="G168" i="1"/>
  <c r="F168" i="1"/>
  <c r="I167" i="1"/>
  <c r="H167" i="1"/>
  <c r="J167" i="1" s="1"/>
  <c r="G167" i="1"/>
  <c r="F167" i="1"/>
  <c r="I166" i="1"/>
  <c r="H166" i="1"/>
  <c r="J166" i="1" s="1"/>
  <c r="G166" i="1"/>
  <c r="F166" i="1"/>
  <c r="I165" i="1"/>
  <c r="H165" i="1"/>
  <c r="J165" i="1" s="1"/>
  <c r="G165" i="1"/>
  <c r="F165" i="1"/>
  <c r="I164" i="1"/>
  <c r="H164" i="1"/>
  <c r="J164" i="1" s="1"/>
  <c r="G164" i="1"/>
  <c r="F164" i="1"/>
  <c r="I163" i="1"/>
  <c r="H163" i="1"/>
  <c r="J163" i="1" s="1"/>
  <c r="G163" i="1"/>
  <c r="F163" i="1"/>
  <c r="I158" i="1"/>
  <c r="H158" i="1"/>
  <c r="J158" i="1" s="1"/>
  <c r="G158" i="1"/>
  <c r="F158" i="1"/>
  <c r="I157" i="1"/>
  <c r="H157" i="1"/>
  <c r="J157" i="1" s="1"/>
  <c r="G157" i="1"/>
  <c r="F157" i="1"/>
  <c r="I156" i="1"/>
  <c r="H156" i="1"/>
  <c r="J156" i="1" s="1"/>
  <c r="G156" i="1"/>
  <c r="F156" i="1"/>
  <c r="I155" i="1"/>
  <c r="H155" i="1"/>
  <c r="J155" i="1" s="1"/>
  <c r="G155" i="1"/>
  <c r="F155" i="1"/>
  <c r="I154" i="1"/>
  <c r="H154" i="1"/>
  <c r="J154" i="1" s="1"/>
  <c r="G154" i="1"/>
  <c r="F154" i="1"/>
  <c r="I153" i="1"/>
  <c r="H153" i="1"/>
  <c r="J153" i="1" s="1"/>
  <c r="G153" i="1"/>
  <c r="F153" i="1"/>
  <c r="I148" i="1"/>
  <c r="H148" i="1"/>
  <c r="J148" i="1" s="1"/>
  <c r="G148" i="1"/>
  <c r="F148" i="1"/>
  <c r="I147" i="1"/>
  <c r="H147" i="1"/>
  <c r="J147" i="1" s="1"/>
  <c r="G147" i="1"/>
  <c r="F147" i="1"/>
  <c r="H146" i="1"/>
  <c r="F146" i="1"/>
  <c r="I145" i="1"/>
  <c r="H145" i="1"/>
  <c r="J145" i="1" s="1"/>
  <c r="G145" i="1"/>
  <c r="F145" i="1"/>
  <c r="I144" i="1"/>
  <c r="H144" i="1"/>
  <c r="J144" i="1" s="1"/>
  <c r="G144" i="1"/>
  <c r="F144" i="1"/>
  <c r="I143" i="1"/>
  <c r="H143" i="1"/>
  <c r="J143" i="1" s="1"/>
  <c r="G143" i="1"/>
  <c r="F143" i="1"/>
  <c r="I142" i="1"/>
  <c r="H142" i="1"/>
  <c r="J142" i="1" s="1"/>
  <c r="G142" i="1"/>
  <c r="F142" i="1"/>
  <c r="I141" i="1"/>
  <c r="H141" i="1"/>
  <c r="J141" i="1" s="1"/>
  <c r="G141" i="1"/>
  <c r="F141" i="1"/>
  <c r="I140" i="1"/>
  <c r="H140" i="1"/>
  <c r="J140" i="1" s="1"/>
  <c r="G140" i="1"/>
  <c r="F140" i="1"/>
  <c r="I139" i="1"/>
  <c r="H139" i="1"/>
  <c r="J139" i="1" s="1"/>
  <c r="G139" i="1"/>
  <c r="F139" i="1"/>
  <c r="I138" i="1"/>
  <c r="H138" i="1"/>
  <c r="J138" i="1" s="1"/>
  <c r="G138" i="1"/>
  <c r="F138" i="1"/>
  <c r="I137" i="1"/>
  <c r="H137" i="1"/>
  <c r="J137" i="1" s="1"/>
  <c r="G137" i="1"/>
  <c r="F137" i="1"/>
  <c r="I136" i="1"/>
  <c r="H136" i="1"/>
  <c r="J136" i="1" s="1"/>
  <c r="G136" i="1"/>
  <c r="F136" i="1"/>
  <c r="I135" i="1"/>
  <c r="H135" i="1"/>
  <c r="J135" i="1" s="1"/>
  <c r="G135" i="1"/>
  <c r="F135" i="1"/>
  <c r="I134" i="1"/>
  <c r="H134" i="1"/>
  <c r="J134" i="1" s="1"/>
  <c r="G134" i="1"/>
  <c r="F134" i="1"/>
  <c r="I133" i="1"/>
  <c r="H133" i="1"/>
  <c r="J133" i="1" s="1"/>
  <c r="G133" i="1"/>
  <c r="F133" i="1"/>
  <c r="I132" i="1"/>
  <c r="H132" i="1"/>
  <c r="J132" i="1" s="1"/>
  <c r="G132" i="1"/>
  <c r="F132" i="1"/>
  <c r="I131" i="1"/>
  <c r="H131" i="1"/>
  <c r="J131" i="1" s="1"/>
  <c r="G131" i="1"/>
  <c r="F131" i="1"/>
  <c r="H130" i="1"/>
  <c r="F130" i="1"/>
  <c r="I129" i="1"/>
  <c r="H129" i="1"/>
  <c r="J129" i="1" s="1"/>
  <c r="G129" i="1"/>
  <c r="F129" i="1"/>
  <c r="H128" i="1"/>
  <c r="F128" i="1"/>
  <c r="I127" i="1"/>
  <c r="H127" i="1"/>
  <c r="J127" i="1" s="1"/>
  <c r="G127" i="1"/>
  <c r="F127" i="1"/>
  <c r="I126" i="1"/>
  <c r="H126" i="1"/>
  <c r="J126" i="1" s="1"/>
  <c r="G126" i="1"/>
  <c r="F126" i="1"/>
  <c r="I125" i="1"/>
  <c r="H125" i="1"/>
  <c r="J125" i="1" s="1"/>
  <c r="G125" i="1"/>
  <c r="F125" i="1"/>
  <c r="I124" i="1"/>
  <c r="H124" i="1"/>
  <c r="J124" i="1" s="1"/>
  <c r="G124" i="1"/>
  <c r="F124" i="1"/>
  <c r="I123" i="1"/>
  <c r="H123" i="1"/>
  <c r="J123" i="1" s="1"/>
  <c r="G123" i="1"/>
  <c r="F123" i="1"/>
  <c r="I122" i="1"/>
  <c r="H122" i="1"/>
  <c r="J122" i="1" s="1"/>
  <c r="G122" i="1"/>
  <c r="F122" i="1"/>
  <c r="D146" i="1"/>
  <c r="I146" i="1" s="1"/>
  <c r="D130" i="1"/>
  <c r="I130" i="1" s="1"/>
  <c r="D128" i="1"/>
  <c r="I128" i="1" s="1"/>
  <c r="I117" i="1"/>
  <c r="H117" i="1"/>
  <c r="J117" i="1" s="1"/>
  <c r="G117" i="1"/>
  <c r="F117" i="1"/>
  <c r="I116" i="1"/>
  <c r="H116" i="1"/>
  <c r="J116" i="1" s="1"/>
  <c r="G116" i="1"/>
  <c r="F116" i="1"/>
  <c r="I115" i="1"/>
  <c r="H115" i="1"/>
  <c r="J115" i="1" s="1"/>
  <c r="G115" i="1"/>
  <c r="F115" i="1"/>
  <c r="I114" i="1"/>
  <c r="H114" i="1"/>
  <c r="J114" i="1" s="1"/>
  <c r="G114" i="1"/>
  <c r="F114" i="1"/>
  <c r="I113" i="1"/>
  <c r="H113" i="1"/>
  <c r="J113" i="1" s="1"/>
  <c r="G113" i="1"/>
  <c r="F113" i="1"/>
  <c r="I112" i="1"/>
  <c r="H112" i="1"/>
  <c r="J112" i="1" s="1"/>
  <c r="G112" i="1"/>
  <c r="F112" i="1"/>
  <c r="I111" i="1"/>
  <c r="H111" i="1"/>
  <c r="J111" i="1" s="1"/>
  <c r="G111" i="1"/>
  <c r="F111" i="1"/>
  <c r="I106" i="1"/>
  <c r="H106" i="1"/>
  <c r="J106" i="1" s="1"/>
  <c r="G106" i="1"/>
  <c r="F106" i="1"/>
  <c r="I105" i="1"/>
  <c r="H105" i="1"/>
  <c r="J105" i="1" s="1"/>
  <c r="G105" i="1"/>
  <c r="F105" i="1"/>
  <c r="I104" i="1"/>
  <c r="H104" i="1"/>
  <c r="J104" i="1" s="1"/>
  <c r="G104" i="1"/>
  <c r="F104" i="1"/>
  <c r="I103" i="1"/>
  <c r="H103" i="1"/>
  <c r="J103" i="1" s="1"/>
  <c r="G103" i="1"/>
  <c r="F103" i="1"/>
  <c r="I102" i="1"/>
  <c r="H102" i="1"/>
  <c r="J102" i="1" s="1"/>
  <c r="G102" i="1"/>
  <c r="F102" i="1"/>
  <c r="I101" i="1"/>
  <c r="H101" i="1"/>
  <c r="J101" i="1" s="1"/>
  <c r="G101" i="1"/>
  <c r="F101" i="1"/>
  <c r="I100" i="1"/>
  <c r="H100" i="1"/>
  <c r="J100" i="1" s="1"/>
  <c r="G100" i="1"/>
  <c r="F100" i="1"/>
  <c r="I99" i="1"/>
  <c r="H99" i="1"/>
  <c r="J99" i="1" s="1"/>
  <c r="G99" i="1"/>
  <c r="F99" i="1"/>
  <c r="I98" i="1"/>
  <c r="H98" i="1"/>
  <c r="J98" i="1" s="1"/>
  <c r="G98" i="1"/>
  <c r="F98" i="1"/>
  <c r="I97" i="1"/>
  <c r="H97" i="1"/>
  <c r="J97" i="1" s="1"/>
  <c r="G97" i="1"/>
  <c r="F97" i="1"/>
  <c r="I96" i="1"/>
  <c r="H96" i="1"/>
  <c r="J96" i="1" s="1"/>
  <c r="G96" i="1"/>
  <c r="F96" i="1"/>
  <c r="I95" i="1"/>
  <c r="H95" i="1"/>
  <c r="J95" i="1" s="1"/>
  <c r="G95" i="1"/>
  <c r="F95" i="1"/>
  <c r="I94" i="1"/>
  <c r="H94" i="1"/>
  <c r="J94" i="1" s="1"/>
  <c r="G94" i="1"/>
  <c r="F94" i="1"/>
  <c r="I93" i="1"/>
  <c r="H93" i="1"/>
  <c r="J93" i="1" s="1"/>
  <c r="G93" i="1"/>
  <c r="F93" i="1"/>
  <c r="I92" i="1"/>
  <c r="H92" i="1"/>
  <c r="J92" i="1" s="1"/>
  <c r="G92" i="1"/>
  <c r="F92" i="1"/>
  <c r="I91" i="1"/>
  <c r="H91" i="1"/>
  <c r="J91" i="1" s="1"/>
  <c r="G91" i="1"/>
  <c r="F91" i="1"/>
  <c r="I86" i="1"/>
  <c r="H86" i="1"/>
  <c r="J86" i="1" s="1"/>
  <c r="G86" i="1"/>
  <c r="F86" i="1"/>
  <c r="I85" i="1"/>
  <c r="H85" i="1"/>
  <c r="J85" i="1" s="1"/>
  <c r="G85" i="1"/>
  <c r="F85" i="1"/>
  <c r="I84" i="1"/>
  <c r="H84" i="1"/>
  <c r="J84" i="1" s="1"/>
  <c r="G84" i="1"/>
  <c r="F84" i="1"/>
  <c r="I79" i="1"/>
  <c r="H79" i="1"/>
  <c r="J79" i="1" s="1"/>
  <c r="G79" i="1"/>
  <c r="F79" i="1"/>
  <c r="I78" i="1"/>
  <c r="H78" i="1"/>
  <c r="J78" i="1" s="1"/>
  <c r="G78" i="1"/>
  <c r="F78" i="1"/>
  <c r="I77" i="1"/>
  <c r="H77" i="1"/>
  <c r="J77" i="1" s="1"/>
  <c r="G77" i="1"/>
  <c r="F77" i="1"/>
  <c r="I76" i="1"/>
  <c r="H76" i="1"/>
  <c r="J76" i="1" s="1"/>
  <c r="G76" i="1"/>
  <c r="F76" i="1"/>
  <c r="I75" i="1"/>
  <c r="H75" i="1"/>
  <c r="J75" i="1" s="1"/>
  <c r="G75" i="1"/>
  <c r="F75" i="1"/>
  <c r="I74" i="1"/>
  <c r="H74" i="1"/>
  <c r="J74" i="1" s="1"/>
  <c r="G74" i="1"/>
  <c r="F74" i="1"/>
  <c r="I73" i="1"/>
  <c r="H73" i="1"/>
  <c r="J73" i="1" s="1"/>
  <c r="G73" i="1"/>
  <c r="F73" i="1"/>
  <c r="I72" i="1"/>
  <c r="H72" i="1"/>
  <c r="J72" i="1" s="1"/>
  <c r="G72" i="1"/>
  <c r="F72" i="1"/>
  <c r="I71" i="1"/>
  <c r="H71" i="1"/>
  <c r="J71" i="1" s="1"/>
  <c r="G71" i="1"/>
  <c r="F71" i="1"/>
  <c r="I70" i="1"/>
  <c r="H70" i="1"/>
  <c r="J70" i="1" s="1"/>
  <c r="G70" i="1"/>
  <c r="F70" i="1"/>
  <c r="I69" i="1"/>
  <c r="H69" i="1"/>
  <c r="J69" i="1" s="1"/>
  <c r="G69" i="1"/>
  <c r="F69" i="1"/>
  <c r="I68" i="1"/>
  <c r="H68" i="1"/>
  <c r="J68" i="1" s="1"/>
  <c r="G68" i="1"/>
  <c r="F68" i="1"/>
  <c r="I67" i="1"/>
  <c r="H67" i="1"/>
  <c r="J67" i="1" s="1"/>
  <c r="G67" i="1"/>
  <c r="F67" i="1"/>
  <c r="I66" i="1"/>
  <c r="H66" i="1"/>
  <c r="J66" i="1" s="1"/>
  <c r="G66" i="1"/>
  <c r="F66" i="1"/>
  <c r="I65" i="1"/>
  <c r="H65" i="1"/>
  <c r="J65" i="1" s="1"/>
  <c r="G65" i="1"/>
  <c r="F65" i="1"/>
  <c r="I64" i="1"/>
  <c r="H64" i="1"/>
  <c r="J64" i="1" s="1"/>
  <c r="G64" i="1"/>
  <c r="F64" i="1"/>
  <c r="I63" i="1"/>
  <c r="H63" i="1"/>
  <c r="J63" i="1" s="1"/>
  <c r="G63" i="1"/>
  <c r="F63" i="1"/>
  <c r="I62" i="1"/>
  <c r="H62" i="1"/>
  <c r="J62" i="1" s="1"/>
  <c r="G62" i="1"/>
  <c r="F62" i="1"/>
  <c r="I61" i="1"/>
  <c r="H61" i="1"/>
  <c r="J61" i="1" s="1"/>
  <c r="G61" i="1"/>
  <c r="F61" i="1"/>
  <c r="I60" i="1"/>
  <c r="H60" i="1"/>
  <c r="J60" i="1" s="1"/>
  <c r="G60" i="1"/>
  <c r="F60" i="1"/>
  <c r="I59" i="1"/>
  <c r="H59" i="1"/>
  <c r="J59" i="1" s="1"/>
  <c r="G59" i="1"/>
  <c r="F59" i="1"/>
  <c r="I58" i="1"/>
  <c r="H58" i="1"/>
  <c r="J58" i="1" s="1"/>
  <c r="G58" i="1"/>
  <c r="F58" i="1"/>
  <c r="I57" i="1"/>
  <c r="H57" i="1"/>
  <c r="J57" i="1" s="1"/>
  <c r="G57" i="1"/>
  <c r="F57" i="1"/>
  <c r="I56" i="1"/>
  <c r="H56" i="1"/>
  <c r="J56" i="1" s="1"/>
  <c r="G56" i="1"/>
  <c r="F56" i="1"/>
  <c r="I55" i="1"/>
  <c r="H55" i="1"/>
  <c r="J55" i="1" s="1"/>
  <c r="G55" i="1"/>
  <c r="F55" i="1"/>
  <c r="I54" i="1"/>
  <c r="H54" i="1"/>
  <c r="J54" i="1" s="1"/>
  <c r="G54" i="1"/>
  <c r="F54" i="1"/>
  <c r="I53" i="1"/>
  <c r="H53" i="1"/>
  <c r="J53" i="1" s="1"/>
  <c r="G53" i="1"/>
  <c r="F53" i="1"/>
  <c r="I52" i="1"/>
  <c r="H52" i="1"/>
  <c r="J52" i="1" s="1"/>
  <c r="G52" i="1"/>
  <c r="F52" i="1"/>
  <c r="I51" i="1"/>
  <c r="H51" i="1"/>
  <c r="J51" i="1" s="1"/>
  <c r="G51" i="1"/>
  <c r="F51" i="1"/>
  <c r="I50" i="1"/>
  <c r="H50" i="1"/>
  <c r="J50" i="1" s="1"/>
  <c r="G50" i="1"/>
  <c r="F50" i="1"/>
  <c r="I49" i="1"/>
  <c r="H49" i="1"/>
  <c r="J49" i="1" s="1"/>
  <c r="G49" i="1"/>
  <c r="F49" i="1"/>
  <c r="I48" i="1"/>
  <c r="H48" i="1"/>
  <c r="J48" i="1" s="1"/>
  <c r="G48" i="1"/>
  <c r="F48" i="1"/>
  <c r="I47" i="1"/>
  <c r="H47" i="1"/>
  <c r="J47" i="1" s="1"/>
  <c r="G47" i="1"/>
  <c r="F47" i="1"/>
  <c r="I42" i="1"/>
  <c r="H42" i="1"/>
  <c r="J42" i="1" s="1"/>
  <c r="G42" i="1"/>
  <c r="F42" i="1"/>
  <c r="I41" i="1"/>
  <c r="H41" i="1"/>
  <c r="J41" i="1" s="1"/>
  <c r="G41" i="1"/>
  <c r="F41" i="1"/>
  <c r="I40" i="1"/>
  <c r="H40" i="1"/>
  <c r="J40" i="1" s="1"/>
  <c r="G40" i="1"/>
  <c r="F40" i="1"/>
  <c r="I39" i="1"/>
  <c r="H39" i="1"/>
  <c r="J39" i="1" s="1"/>
  <c r="G39" i="1"/>
  <c r="F39" i="1"/>
  <c r="I38" i="1"/>
  <c r="H38" i="1"/>
  <c r="J38" i="1" s="1"/>
  <c r="G38" i="1"/>
  <c r="F38" i="1"/>
  <c r="I37" i="1"/>
  <c r="H37" i="1"/>
  <c r="J37" i="1" s="1"/>
  <c r="G37" i="1"/>
  <c r="F37" i="1"/>
  <c r="I36" i="1"/>
  <c r="H36" i="1"/>
  <c r="J36" i="1" s="1"/>
  <c r="G36" i="1"/>
  <c r="F36" i="1"/>
  <c r="I35" i="1"/>
  <c r="H35" i="1"/>
  <c r="J35" i="1" s="1"/>
  <c r="G35" i="1"/>
  <c r="F35" i="1"/>
  <c r="I34" i="1"/>
  <c r="H34" i="1"/>
  <c r="J34" i="1" s="1"/>
  <c r="G34" i="1"/>
  <c r="F34" i="1"/>
  <c r="I33" i="1"/>
  <c r="H33" i="1"/>
  <c r="J33" i="1" s="1"/>
  <c r="G33" i="1"/>
  <c r="F33" i="1"/>
  <c r="I28" i="1"/>
  <c r="H28" i="1"/>
  <c r="J28" i="1" s="1"/>
  <c r="G28" i="1"/>
  <c r="F28" i="1"/>
  <c r="I27" i="1"/>
  <c r="H27" i="1"/>
  <c r="J27" i="1" s="1"/>
  <c r="G27" i="1"/>
  <c r="F27" i="1"/>
  <c r="I26" i="1"/>
  <c r="H26" i="1"/>
  <c r="J26" i="1" s="1"/>
  <c r="G26" i="1"/>
  <c r="F26" i="1"/>
  <c r="I25" i="1"/>
  <c r="H25" i="1"/>
  <c r="J25" i="1" s="1"/>
  <c r="G25" i="1"/>
  <c r="F25" i="1"/>
  <c r="I20" i="1"/>
  <c r="H20" i="1"/>
  <c r="J20" i="1" s="1"/>
  <c r="G20" i="1"/>
  <c r="F20" i="1"/>
  <c r="I19" i="1"/>
  <c r="H19" i="1"/>
  <c r="J19" i="1" s="1"/>
  <c r="G19" i="1"/>
  <c r="F19" i="1"/>
  <c r="I18" i="1"/>
  <c r="H18" i="1"/>
  <c r="J18" i="1" s="1"/>
  <c r="G18" i="1"/>
  <c r="F18" i="1"/>
  <c r="I17" i="1"/>
  <c r="H17" i="1"/>
  <c r="J17" i="1" s="1"/>
  <c r="G17" i="1"/>
  <c r="F17" i="1"/>
  <c r="I16" i="1"/>
  <c r="H16" i="1"/>
  <c r="J16" i="1" s="1"/>
  <c r="G16" i="1"/>
  <c r="F16" i="1"/>
  <c r="I15" i="1"/>
  <c r="H15" i="1"/>
  <c r="J15" i="1" s="1"/>
  <c r="G15" i="1"/>
  <c r="F15" i="1"/>
  <c r="I14" i="1"/>
  <c r="H14" i="1"/>
  <c r="J14" i="1" s="1"/>
  <c r="G14" i="1"/>
  <c r="F14" i="1"/>
  <c r="I13" i="1"/>
  <c r="H13" i="1"/>
  <c r="J13" i="1" s="1"/>
  <c r="G13" i="1"/>
  <c r="F13" i="1"/>
  <c r="I12" i="1"/>
  <c r="H12" i="1"/>
  <c r="J12" i="1" s="1"/>
  <c r="G12" i="1"/>
  <c r="F12" i="1"/>
  <c r="I291" i="1"/>
  <c r="H291" i="1"/>
  <c r="J291" i="1" s="1"/>
  <c r="G291" i="1"/>
  <c r="F291" i="1"/>
  <c r="I290" i="1"/>
  <c r="H290" i="1"/>
  <c r="J290" i="1" s="1"/>
  <c r="G290" i="1"/>
  <c r="F290" i="1"/>
  <c r="I289" i="1"/>
  <c r="H289" i="1"/>
  <c r="J289" i="1" s="1"/>
  <c r="G289" i="1"/>
  <c r="F289" i="1"/>
  <c r="I288" i="1"/>
  <c r="H288" i="1"/>
  <c r="J288" i="1" s="1"/>
  <c r="G288" i="1"/>
  <c r="F288" i="1"/>
  <c r="I287" i="1"/>
  <c r="H287" i="1"/>
  <c r="J287" i="1" s="1"/>
  <c r="G287" i="1"/>
  <c r="F287" i="1"/>
  <c r="I286" i="1"/>
  <c r="H286" i="1"/>
  <c r="J286" i="1" s="1"/>
  <c r="G286" i="1"/>
  <c r="F286" i="1"/>
  <c r="I285" i="1"/>
  <c r="H285" i="1"/>
  <c r="J285" i="1" s="1"/>
  <c r="G285" i="1"/>
  <c r="F285" i="1"/>
  <c r="I284" i="1"/>
  <c r="H284" i="1"/>
  <c r="J284" i="1" s="1"/>
  <c r="G284" i="1"/>
  <c r="F284" i="1"/>
  <c r="I283" i="1"/>
  <c r="H283" i="1"/>
  <c r="J283" i="1" s="1"/>
  <c r="G283" i="1"/>
  <c r="F283" i="1"/>
  <c r="I282" i="1"/>
  <c r="H282" i="1"/>
  <c r="J282" i="1" s="1"/>
  <c r="G282" i="1"/>
  <c r="F282" i="1"/>
  <c r="I281" i="1"/>
  <c r="H281" i="1"/>
  <c r="J281" i="1" s="1"/>
  <c r="G281" i="1"/>
  <c r="F281" i="1"/>
  <c r="I280" i="1"/>
  <c r="H280" i="1"/>
  <c r="J280" i="1" s="1"/>
  <c r="G280" i="1"/>
  <c r="F280" i="1"/>
  <c r="I279" i="1"/>
  <c r="H279" i="1"/>
  <c r="J279" i="1" s="1"/>
  <c r="G279" i="1"/>
  <c r="F279" i="1"/>
  <c r="I278" i="1"/>
  <c r="H278" i="1"/>
  <c r="J278" i="1" s="1"/>
  <c r="G278" i="1"/>
  <c r="F278" i="1"/>
  <c r="I277" i="1"/>
  <c r="H277" i="1"/>
  <c r="J277" i="1" s="1"/>
  <c r="G277" i="1"/>
  <c r="F277" i="1"/>
  <c r="I276" i="1"/>
  <c r="H276" i="1"/>
  <c r="J276" i="1" s="1"/>
  <c r="G276" i="1"/>
  <c r="F276" i="1"/>
  <c r="I275" i="1"/>
  <c r="H275" i="1"/>
  <c r="J275" i="1" s="1"/>
  <c r="G275" i="1"/>
  <c r="F275" i="1"/>
  <c r="I274" i="1"/>
  <c r="H274" i="1"/>
  <c r="J274" i="1" s="1"/>
  <c r="G274" i="1"/>
  <c r="F274" i="1"/>
  <c r="I273" i="1"/>
  <c r="H273" i="1"/>
  <c r="J273" i="1" s="1"/>
  <c r="G273" i="1"/>
  <c r="F273" i="1"/>
  <c r="I272" i="1"/>
  <c r="H272" i="1"/>
  <c r="J272" i="1" s="1"/>
  <c r="G272" i="1"/>
  <c r="F272" i="1"/>
  <c r="I271" i="1"/>
  <c r="H271" i="1"/>
  <c r="J271" i="1" s="1"/>
  <c r="G271" i="1"/>
  <c r="F271" i="1"/>
  <c r="I270" i="1"/>
  <c r="H270" i="1"/>
  <c r="J270" i="1" s="1"/>
  <c r="G270" i="1"/>
  <c r="F270" i="1"/>
  <c r="I269" i="1"/>
  <c r="H269" i="1"/>
  <c r="J269" i="1" s="1"/>
  <c r="G269" i="1"/>
  <c r="F269" i="1"/>
  <c r="I268" i="1"/>
  <c r="H268" i="1"/>
  <c r="J268" i="1" s="1"/>
  <c r="G268" i="1"/>
  <c r="F268" i="1"/>
  <c r="I267" i="1"/>
  <c r="H267" i="1"/>
  <c r="J267" i="1" s="1"/>
  <c r="G267" i="1"/>
  <c r="F267" i="1"/>
  <c r="I266" i="1"/>
  <c r="H266" i="1"/>
  <c r="J266" i="1" s="1"/>
  <c r="G266" i="1"/>
  <c r="F266" i="1"/>
  <c r="I265" i="1"/>
  <c r="H265" i="1"/>
  <c r="J265" i="1" s="1"/>
  <c r="G265" i="1"/>
  <c r="F265" i="1"/>
  <c r="I264" i="1"/>
  <c r="H264" i="1"/>
  <c r="J264" i="1" s="1"/>
  <c r="G264" i="1"/>
  <c r="F264" i="1"/>
  <c r="I263" i="1"/>
  <c r="H263" i="1"/>
  <c r="J263" i="1" s="1"/>
  <c r="G263" i="1"/>
  <c r="F263" i="1"/>
  <c r="I262" i="1"/>
  <c r="H262" i="1"/>
  <c r="J262" i="1" s="1"/>
  <c r="G262" i="1"/>
  <c r="F262" i="1"/>
  <c r="I261" i="1"/>
  <c r="H261" i="1"/>
  <c r="J261" i="1" s="1"/>
  <c r="G261" i="1"/>
  <c r="F261" i="1"/>
  <c r="I260" i="1"/>
  <c r="H260" i="1"/>
  <c r="J260" i="1" s="1"/>
  <c r="G260" i="1"/>
  <c r="F260" i="1"/>
  <c r="I259" i="1"/>
  <c r="H259" i="1"/>
  <c r="J259" i="1" s="1"/>
  <c r="G259" i="1"/>
  <c r="F259" i="1"/>
  <c r="I258" i="1"/>
  <c r="H258" i="1"/>
  <c r="J258" i="1" s="1"/>
  <c r="G258" i="1"/>
  <c r="F258" i="1"/>
  <c r="I257" i="1"/>
  <c r="H257" i="1"/>
  <c r="J257" i="1" s="1"/>
  <c r="G257" i="1"/>
  <c r="F257" i="1"/>
  <c r="I256" i="1"/>
  <c r="H256" i="1"/>
  <c r="J256" i="1" s="1"/>
  <c r="G256" i="1"/>
  <c r="F256" i="1"/>
  <c r="I255" i="1"/>
  <c r="H255" i="1"/>
  <c r="J255" i="1" s="1"/>
  <c r="G255" i="1"/>
  <c r="F255" i="1"/>
  <c r="I254" i="1"/>
  <c r="H254" i="1"/>
  <c r="J254" i="1" s="1"/>
  <c r="G254" i="1"/>
  <c r="F254" i="1"/>
  <c r="I253" i="1"/>
  <c r="H253" i="1"/>
  <c r="J253" i="1" s="1"/>
  <c r="G253" i="1"/>
  <c r="F253" i="1"/>
  <c r="I252" i="1"/>
  <c r="H252" i="1"/>
  <c r="J252" i="1" s="1"/>
  <c r="G252" i="1"/>
  <c r="F252" i="1"/>
  <c r="I251" i="1"/>
  <c r="H251" i="1"/>
  <c r="J251" i="1" s="1"/>
  <c r="G251" i="1"/>
  <c r="F251" i="1"/>
  <c r="I250" i="1"/>
  <c r="H250" i="1"/>
  <c r="J250" i="1" s="1"/>
  <c r="G250" i="1"/>
  <c r="F250" i="1"/>
  <c r="I7" i="1"/>
  <c r="H7" i="1"/>
  <c r="J7" i="1" s="1"/>
  <c r="G7" i="1"/>
  <c r="F7" i="1"/>
  <c r="J146" i="1" l="1"/>
  <c r="G146" i="1"/>
  <c r="G130" i="1"/>
  <c r="J130" i="1"/>
  <c r="G128" i="1"/>
  <c r="J128" i="1"/>
  <c r="G292" i="1"/>
  <c r="G232" i="1" l="1"/>
  <c r="G246" i="1"/>
  <c r="I246" i="1"/>
  <c r="I232" i="1"/>
  <c r="I292" i="1"/>
  <c r="J292" i="1"/>
  <c r="J246" i="1"/>
  <c r="J232" i="1"/>
  <c r="J193" i="1" l="1"/>
  <c r="I193" i="1"/>
  <c r="G193" i="1"/>
  <c r="G159" i="1" l="1"/>
  <c r="G29" i="1" l="1"/>
  <c r="I29" i="1"/>
  <c r="G8" i="1" l="1"/>
  <c r="G221" i="1" l="1"/>
  <c r="I221" i="1"/>
  <c r="J221" i="1"/>
  <c r="G212" i="1" l="1"/>
  <c r="G172" i="1" l="1"/>
  <c r="I212" i="1"/>
  <c r="I172" i="1"/>
  <c r="J212" i="1"/>
  <c r="J172" i="1"/>
  <c r="I159" i="1"/>
  <c r="J159" i="1"/>
  <c r="G149" i="1" l="1"/>
  <c r="I149" i="1"/>
  <c r="J149" i="1"/>
  <c r="G118" i="1" l="1"/>
  <c r="J118" i="1" l="1"/>
  <c r="I118" i="1"/>
  <c r="G107" i="1" l="1"/>
  <c r="G87" i="1"/>
  <c r="J107" i="1"/>
  <c r="J87" i="1"/>
  <c r="I87" i="1"/>
  <c r="I107" i="1"/>
  <c r="G43" i="1" l="1"/>
  <c r="I21" i="1" l="1"/>
  <c r="G21" i="1"/>
  <c r="G80" i="1"/>
  <c r="I80" i="1"/>
  <c r="I43" i="1"/>
  <c r="J29" i="1"/>
  <c r="J43" i="1"/>
  <c r="J21" i="1"/>
  <c r="J80" i="1"/>
  <c r="H3" i="1" l="1"/>
  <c r="I8" i="1"/>
  <c r="J8" i="1"/>
  <c r="J3" i="1" s="1"/>
</calcChain>
</file>

<file path=xl/sharedStrings.xml><?xml version="1.0" encoding="utf-8"?>
<sst xmlns="http://schemas.openxmlformats.org/spreadsheetml/2006/main" count="962" uniqueCount="378">
  <si>
    <t>cena celkem za zakázku bez DPH:</t>
  </si>
  <si>
    <t>cena celkem za zakázku včetně DPH:</t>
  </si>
  <si>
    <t>Místo dodání:</t>
  </si>
  <si>
    <t>Převezme:</t>
  </si>
  <si>
    <t>Číslo položky</t>
  </si>
  <si>
    <t>P/N</t>
  </si>
  <si>
    <t>Požadované množství</t>
  </si>
  <si>
    <t xml:space="preserve">Jednotková cena bez  DPH </t>
  </si>
  <si>
    <t>Částka DPH za jednotku</t>
  </si>
  <si>
    <t>Celková cena bez  DPH</t>
  </si>
  <si>
    <t xml:space="preserve">Jednotková cena s  DPH </t>
  </si>
  <si>
    <t>Částka DPH celkem za položku</t>
  </si>
  <si>
    <t>Celková cena s DPH</t>
  </si>
  <si>
    <t>C E L K E M</t>
  </si>
  <si>
    <t>Název dodavatele:</t>
  </si>
  <si>
    <t>IČ:</t>
  </si>
  <si>
    <t>Kontaktní osoba ve věci VZ:</t>
  </si>
  <si>
    <t>Telefon:</t>
  </si>
  <si>
    <t>Email:</t>
  </si>
  <si>
    <t>Typ tiskárny</t>
  </si>
  <si>
    <t>Krajská veterinární správa SVS pro Pardubický kraj, Husova 1747, 530 03 Pardubice</t>
  </si>
  <si>
    <t>Městská veterinární správa Praha, Na Kozačce 870/3, 120 00 Praha 2</t>
  </si>
  <si>
    <t>Krajská veterinární správa SVS pro Plzeňský kraj, Družstevní 1846/13, 301 00 Plzeň</t>
  </si>
  <si>
    <t>Krajská veterinární správa SVS pro Jihočeský kraj, Severní 2303/9, 370 10 České Budějovice</t>
  </si>
  <si>
    <t>Vladimír Rachač, tel. 606 686 263</t>
  </si>
  <si>
    <t>Miroslav Lejsek,tel.:     606 627 777</t>
  </si>
  <si>
    <t>Luboš Klimeš, DiS. tel. 606 614 444</t>
  </si>
  <si>
    <t>Růžena Chalupková, tel. 607 172 394</t>
  </si>
  <si>
    <t>Miroslav Bořek, tel.:     602 447 437</t>
  </si>
  <si>
    <t>Krajská veterinární správa SVS pro Liberecký kraj, Ostašovská 521, 460 01 Liberec</t>
  </si>
  <si>
    <t>Karel Váňa, tel. 602 568 083</t>
  </si>
  <si>
    <t>Bc. Josef Hubáček, tel. 606 685 555</t>
  </si>
  <si>
    <t>Miroslav Kalista, tel. 606 658 888</t>
  </si>
  <si>
    <r>
      <t xml:space="preserve">POŽADOVÁNY JSOU </t>
    </r>
    <r>
      <rPr>
        <b/>
        <u/>
        <sz val="11"/>
        <color rgb="FFFF0000"/>
        <rFont val="Calibri"/>
        <family val="2"/>
        <charset val="238"/>
        <scheme val="minor"/>
      </rPr>
      <t>ORIGINÁLNÍ</t>
    </r>
    <r>
      <rPr>
        <b/>
        <sz val="11"/>
        <color rgb="FFFF0000"/>
        <rFont val="Calibri"/>
        <family val="2"/>
        <charset val="238"/>
        <scheme val="minor"/>
      </rPr>
      <t xml:space="preserve"> TONERY</t>
    </r>
  </si>
  <si>
    <t>Krajská veterinární správa SVS pro Středočeský kraj, Černoleská 1929, 256 01 Benešov</t>
  </si>
  <si>
    <t>Ing. Petr Žák, tel. 606 634 444</t>
  </si>
  <si>
    <t>Originál / Kompatibilní</t>
  </si>
  <si>
    <r>
      <t xml:space="preserve">POŽADOVÁNY JSOU </t>
    </r>
    <r>
      <rPr>
        <b/>
        <u/>
        <sz val="11"/>
        <color rgb="FFFF0000"/>
        <rFont val="Calibri"/>
        <family val="2"/>
        <charset val="238"/>
        <scheme val="minor"/>
      </rPr>
      <t>ORIGINÁLNÍ</t>
    </r>
    <r>
      <rPr>
        <b/>
        <sz val="11"/>
        <color rgb="FFFF0000"/>
        <rFont val="Calibri"/>
        <family val="2"/>
        <charset val="238"/>
        <scheme val="minor"/>
      </rPr>
      <t xml:space="preserve"> A </t>
    </r>
    <r>
      <rPr>
        <b/>
        <u/>
        <sz val="11"/>
        <color rgb="FFFF0000"/>
        <rFont val="Calibri"/>
        <family val="2"/>
        <charset val="238"/>
        <scheme val="minor"/>
      </rPr>
      <t>KOMPATIBILNÍ</t>
    </r>
    <r>
      <rPr>
        <b/>
        <sz val="11"/>
        <color rgb="FFFF0000"/>
        <rFont val="Calibri"/>
        <family val="2"/>
        <charset val="238"/>
        <scheme val="minor"/>
      </rPr>
      <t xml:space="preserve"> TONERY (kompatibilní tonery jsou podbarveny zeleně)</t>
    </r>
  </si>
  <si>
    <t>Jan Axman, tel. 727 851 904</t>
  </si>
  <si>
    <t>Krajská veterinární správa SVS pro Královehradecký kraj, Jana Černého 370/40, 503 41 Hradec Králové-Věkoše</t>
  </si>
  <si>
    <t>Krajská veterinární správa SVS pro Kraj Vysočina, Rantířovská 94/22, 586 01 Jihlava-Horní Kosov</t>
  </si>
  <si>
    <t>Krajská veterinární správa SVS pro Karlovarská kraj, Kpt. Jaroše 318/4, 360 06 Karlovy Vary-Dvory</t>
  </si>
  <si>
    <t>Krajská veterinární správa SVS pro Olomoucký kraj, Tř. Míru 563/101, 779 00 Olomouc-Neředín</t>
  </si>
  <si>
    <t>Originál</t>
  </si>
  <si>
    <t>Krajská veterinární správa SVS pro Moravskoslezský kraj, Na Obvodu 1104/51, 703 00 Ostrava-Vítkovice</t>
  </si>
  <si>
    <t>David Zachoval, tel. 596 788 602, 606 613 333</t>
  </si>
  <si>
    <t>Krajská veterinární správa SVS pro Zlínský kraj, Lazy V. 654, 760 01  Zlín</t>
  </si>
  <si>
    <t>Martin Dobrovolný, tel. 577 009 637, 724 091 898</t>
  </si>
  <si>
    <t>Krajská veterinární správa SVS pro Ústecký kraj, Sebuzínská 38, 403 21 Ústí nad Labem</t>
  </si>
  <si>
    <t>Petr Čech, tel. 727 960 661</t>
  </si>
  <si>
    <t>Ústřední veterinární správa Státní veterinární správy, Palackého Třida 1309/174, 612 00 Brno</t>
  </si>
  <si>
    <t>Ing. František Svoboda, tel. 602 755 831</t>
  </si>
  <si>
    <t>Ústřední veterinární správa Státní veterinární správy, Ostašovská 521, 460 11 Liberec 11</t>
  </si>
  <si>
    <t>Jindřich Stehlík, tel. 778 770 606</t>
  </si>
  <si>
    <r>
      <t xml:space="preserve">Nabídkový list – </t>
    </r>
    <r>
      <rPr>
        <sz val="14"/>
        <color rgb="FF000000"/>
        <rFont val="Calibri"/>
        <family val="2"/>
        <charset val="238"/>
        <scheme val="minor"/>
      </rPr>
      <t>Nákup tonerů pro SVS ČR</t>
    </r>
    <r>
      <rPr>
        <b/>
        <sz val="14"/>
        <color rgb="FF000000"/>
        <rFont val="Calibri"/>
        <family val="2"/>
        <charset val="238"/>
        <scheme val="minor"/>
      </rPr>
      <t xml:space="preserve"> - </t>
    </r>
    <r>
      <rPr>
        <b/>
        <i/>
        <sz val="14"/>
        <color rgb="FF000000"/>
        <rFont val="Calibri"/>
        <family val="2"/>
        <charset val="238"/>
        <scheme val="minor"/>
      </rPr>
      <t>k vyplnění rámečky se žlutou výplní</t>
    </r>
  </si>
  <si>
    <t>Ústřední veterinární správa, Státní veterinární správy, Slezská 100/7, 120 00  Praha 2</t>
  </si>
  <si>
    <t>Krajská veterinární správa SVS pro Jihomoravský kraj, Palackého třída 1309/174, 612 00 Brno</t>
  </si>
  <si>
    <t>RNDr. Zdeněk Farka, tel. 606 637 777</t>
  </si>
  <si>
    <r>
      <t xml:space="preserve">POŽADOVÁNY JSOU </t>
    </r>
    <r>
      <rPr>
        <b/>
        <u/>
        <sz val="11"/>
        <color rgb="FFFF0000"/>
        <rFont val="Calibri"/>
        <family val="2"/>
        <charset val="238"/>
        <scheme val="minor"/>
      </rPr>
      <t>ORIGINÁLNÍ</t>
    </r>
    <r>
      <rPr>
        <b/>
        <sz val="11"/>
        <color rgb="FFFF0000"/>
        <rFont val="Calibri"/>
        <family val="2"/>
        <charset val="238"/>
        <scheme val="minor"/>
      </rPr>
      <t xml:space="preserve"> A </t>
    </r>
    <r>
      <rPr>
        <b/>
        <u/>
        <sz val="11"/>
        <color rgb="FFFF0000"/>
        <rFont val="Calibri"/>
        <family val="2"/>
        <charset val="238"/>
        <scheme val="minor"/>
      </rPr>
      <t>KOMPATIBILNÍ</t>
    </r>
    <r>
      <rPr>
        <b/>
        <sz val="11"/>
        <color rgb="FFFF0000"/>
        <rFont val="Calibri"/>
        <family val="2"/>
        <charset val="238"/>
        <scheme val="minor"/>
      </rPr>
      <t xml:space="preserve"> TONERY (kompatibilní tonery jsou podbarveny zeleně) </t>
    </r>
  </si>
  <si>
    <t>FX10Bk</t>
  </si>
  <si>
    <t>Canon, i-sensys, MF4120</t>
  </si>
  <si>
    <r>
      <t xml:space="preserve">POŽADOVÁNY JSOU </t>
    </r>
    <r>
      <rPr>
        <b/>
        <u/>
        <sz val="11"/>
        <color rgb="FFFF0000"/>
        <rFont val="Calibri"/>
        <family val="2"/>
        <charset val="238"/>
        <scheme val="minor"/>
      </rPr>
      <t>ORIGINÁLNÍ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TONERY </t>
    </r>
  </si>
  <si>
    <t xml:space="preserve">HP337 </t>
  </si>
  <si>
    <t>HP338</t>
  </si>
  <si>
    <t xml:space="preserve">Originál </t>
  </si>
  <si>
    <t>HP OFFICE JET 100 MOBILE PRINTER</t>
  </si>
  <si>
    <t>HP OFFICE JET H 470b</t>
  </si>
  <si>
    <t>CE285AD</t>
  </si>
  <si>
    <t>Q2612AD</t>
  </si>
  <si>
    <t>CE278AD</t>
  </si>
  <si>
    <t>CF230X</t>
  </si>
  <si>
    <t>CE505A</t>
  </si>
  <si>
    <t>CRG-716Bk</t>
  </si>
  <si>
    <t>CRG-716C</t>
  </si>
  <si>
    <t>CRG-716M</t>
  </si>
  <si>
    <t>CRG-716Y</t>
  </si>
  <si>
    <t>CB435A</t>
  </si>
  <si>
    <t>CB436A</t>
  </si>
  <si>
    <t>C301 (44973536)</t>
  </si>
  <si>
    <t>C301 (44973535)</t>
  </si>
  <si>
    <t>C301 (44973533)</t>
  </si>
  <si>
    <t>C301 (44973534)</t>
  </si>
  <si>
    <t>CF283AD</t>
  </si>
  <si>
    <t>LJ pro M1217 nfw usb</t>
  </si>
  <si>
    <t>HP Laser Jet 1022</t>
  </si>
  <si>
    <t>LJ Pro P1566</t>
  </si>
  <si>
    <t>Laser Jet ProMFP M227sdn</t>
  </si>
  <si>
    <t>LJ P2055/AR 33ppm</t>
  </si>
  <si>
    <t>Canon MF8030color</t>
  </si>
  <si>
    <t>HP Laser Jet P1006</t>
  </si>
  <si>
    <t>HP Laser Jet M1120</t>
  </si>
  <si>
    <t>HP officejet H470b</t>
  </si>
  <si>
    <t>OKI MC342dn</t>
  </si>
  <si>
    <t>HPLJ ProMFP M125nw</t>
  </si>
  <si>
    <t>CC530AC BLACK</t>
  </si>
  <si>
    <t>CC531AC CYAN</t>
  </si>
  <si>
    <t>CC532AC YELOW</t>
  </si>
  <si>
    <t>CC533AC MAGENTA</t>
  </si>
  <si>
    <t>MLT-DL204</t>
  </si>
  <si>
    <t>CF259A</t>
  </si>
  <si>
    <t>45862840 BLACK</t>
  </si>
  <si>
    <t>45862839 CYAN</t>
  </si>
  <si>
    <t>45862837 YELOW</t>
  </si>
  <si>
    <t>45862838 MAGENTA</t>
  </si>
  <si>
    <t>CF380A</t>
  </si>
  <si>
    <t>CF381A</t>
  </si>
  <si>
    <t>CF382A</t>
  </si>
  <si>
    <t>CF383A</t>
  </si>
  <si>
    <t>TN3280</t>
  </si>
  <si>
    <t>F6V25AE</t>
  </si>
  <si>
    <t>F6V24AE</t>
  </si>
  <si>
    <t>HP color Laser Jet CM2320 FXI MFP</t>
  </si>
  <si>
    <t>Samsung Pro Xpress M3325ND</t>
  </si>
  <si>
    <t>HP Laser Jet Pro 400 M404dn</t>
  </si>
  <si>
    <t>OKI MC 853</t>
  </si>
  <si>
    <t>Hewlett Packard LJ Pro 476 color</t>
  </si>
  <si>
    <t>Brother</t>
  </si>
  <si>
    <t>HP DeskJet 4675 černý</t>
  </si>
  <si>
    <t>HP DeskJet 4675 barevný</t>
  </si>
  <si>
    <t>CF280XD</t>
  </si>
  <si>
    <t>Kompatibilní</t>
  </si>
  <si>
    <t>HP LJ PRO 400 MFP M 425 dn</t>
  </si>
  <si>
    <t>HP LJ P 1102 W</t>
  </si>
  <si>
    <t>LP Pro MFP M125nw</t>
  </si>
  <si>
    <t>LJ M1005</t>
  </si>
  <si>
    <t>LJ Pro M227snd</t>
  </si>
  <si>
    <t>HP LJ M 125</t>
  </si>
  <si>
    <t>CK-8511 C</t>
  </si>
  <si>
    <t>CK-8511 K</t>
  </si>
  <si>
    <t>CRG716 BK</t>
  </si>
  <si>
    <t>CRG716 C</t>
  </si>
  <si>
    <t>CRG716 M</t>
  </si>
  <si>
    <t>CRG716 Y</t>
  </si>
  <si>
    <t>PGI-35</t>
  </si>
  <si>
    <t>TK-8335 M</t>
  </si>
  <si>
    <t>TK-8335 Y</t>
  </si>
  <si>
    <t>Triumph Adler 2507ci</t>
  </si>
  <si>
    <t>Canon 8050</t>
  </si>
  <si>
    <t>Canon Pixma ip100</t>
  </si>
  <si>
    <t>kyocera 3252 Cikx</t>
  </si>
  <si>
    <t>CK-8512K</t>
  </si>
  <si>
    <t>CK-8512C</t>
  </si>
  <si>
    <t>CK-8512M</t>
  </si>
  <si>
    <t>CK-8512Y</t>
  </si>
  <si>
    <t>Triumph Adler TA 3207ci</t>
  </si>
  <si>
    <t>CE278A</t>
  </si>
  <si>
    <t>CE285A</t>
  </si>
  <si>
    <t>CF283A</t>
  </si>
  <si>
    <t>CRG-718Bk</t>
  </si>
  <si>
    <t>CRG-718M</t>
  </si>
  <si>
    <t>TK8335Bk</t>
  </si>
  <si>
    <t>TK8335C</t>
  </si>
  <si>
    <t>TK8335Y</t>
  </si>
  <si>
    <t>TK8375Bk</t>
  </si>
  <si>
    <t>TN-2220</t>
  </si>
  <si>
    <t>HP M1536</t>
  </si>
  <si>
    <t>HP LaserJet M1132</t>
  </si>
  <si>
    <t>HP LaserJet M125</t>
  </si>
  <si>
    <t>Canon MF729</t>
  </si>
  <si>
    <t>TaskAlfa 3253</t>
  </si>
  <si>
    <t>TaskAlfa 3554</t>
  </si>
  <si>
    <t>Brother DCP-7065</t>
  </si>
  <si>
    <t>TN 2120</t>
  </si>
  <si>
    <t>TN 2320</t>
  </si>
  <si>
    <t>TN 2421</t>
  </si>
  <si>
    <t>TN 216K</t>
  </si>
  <si>
    <t>TN 216M</t>
  </si>
  <si>
    <t>TN 216C</t>
  </si>
  <si>
    <t>TN 216Y</t>
  </si>
  <si>
    <t>TN 213K</t>
  </si>
  <si>
    <t>TN 213M</t>
  </si>
  <si>
    <t>TN 213C</t>
  </si>
  <si>
    <t>TN 213Y</t>
  </si>
  <si>
    <t>CE 250X</t>
  </si>
  <si>
    <t>CE 251A</t>
  </si>
  <si>
    <t>CE 252A</t>
  </si>
  <si>
    <t>CE 253A</t>
  </si>
  <si>
    <t>CF 283X</t>
  </si>
  <si>
    <t>CE 410X</t>
  </si>
  <si>
    <t>CE 411A</t>
  </si>
  <si>
    <t>CE 412A</t>
  </si>
  <si>
    <t>CE 413A</t>
  </si>
  <si>
    <t>CE 400X</t>
  </si>
  <si>
    <t>CE 401A</t>
  </si>
  <si>
    <t>CE 402A</t>
  </si>
  <si>
    <t>CE 403A</t>
  </si>
  <si>
    <t>CE 505X</t>
  </si>
  <si>
    <t>TK 8725K</t>
  </si>
  <si>
    <t>TK 8725M</t>
  </si>
  <si>
    <t>TK 8725C</t>
  </si>
  <si>
    <t>TK 8725Y</t>
  </si>
  <si>
    <t>C8765EE</t>
  </si>
  <si>
    <t>C9363EE</t>
  </si>
  <si>
    <t>C2P10AE</t>
  </si>
  <si>
    <t>C2P11AE</t>
  </si>
  <si>
    <t>Brother MFC 7320</t>
  </si>
  <si>
    <t>Brother DCP L2540</t>
  </si>
  <si>
    <t>Brother DCP L2712</t>
  </si>
  <si>
    <t>Konica Minolta C280</t>
  </si>
  <si>
    <t>Konica Minolta BH 253</t>
  </si>
  <si>
    <t>HP CJ 3525</t>
  </si>
  <si>
    <t>HP LJ M201</t>
  </si>
  <si>
    <t>HP CJ 451</t>
  </si>
  <si>
    <t>HP M570</t>
  </si>
  <si>
    <t>HP LJ 2055</t>
  </si>
  <si>
    <t>HP LJ 1020</t>
  </si>
  <si>
    <t>Kyocera TaskaAlfa 3554</t>
  </si>
  <si>
    <t>HP OJ H470</t>
  </si>
  <si>
    <t>HP OJ 200</t>
  </si>
  <si>
    <t xml:space="preserve">TK-8375K </t>
  </si>
  <si>
    <t xml:space="preserve">TK-8335K </t>
  </si>
  <si>
    <t>CRG719</t>
  </si>
  <si>
    <t>KYOCERA TK 3554ci</t>
  </si>
  <si>
    <t>KYOCERA TK 3252ci</t>
  </si>
  <si>
    <t>CANON  LBP-631dn</t>
  </si>
  <si>
    <t>CF410X</t>
  </si>
  <si>
    <t>CF413X</t>
  </si>
  <si>
    <t>HP C2P10AE, No.651</t>
  </si>
  <si>
    <t>HP C2P11AE, No.651</t>
  </si>
  <si>
    <t>HP CB540AD - 125A</t>
  </si>
  <si>
    <t>HP CB543A - 125A</t>
  </si>
  <si>
    <t>HP CE400X - 507X</t>
  </si>
  <si>
    <t>HP CE402A - 507A</t>
  </si>
  <si>
    <t>HP CE403A - 507A</t>
  </si>
  <si>
    <t>HP CF230X - 30X</t>
  </si>
  <si>
    <t xml:space="preserve">HP Q2612A - 12A </t>
  </si>
  <si>
    <t>TK - 5270C modrý</t>
  </si>
  <si>
    <t>TK - 5270K černý</t>
  </si>
  <si>
    <t>TK - 5270M červený</t>
  </si>
  <si>
    <t>TK - 5270Y žlutý</t>
  </si>
  <si>
    <t>TMX2010</t>
  </si>
  <si>
    <t xml:space="preserve">HP Color LaserJet MFP M477fdw </t>
  </si>
  <si>
    <t>HP Color LaserJet MFP M477fdw</t>
  </si>
  <si>
    <t>HP OfficeJet 202</t>
  </si>
  <si>
    <t>HP Color LaserJet 1515n</t>
  </si>
  <si>
    <t>HP LaserJet Enterprise 500 Color M551dn</t>
  </si>
  <si>
    <t xml:space="preserve">HP LaserJet Enterprise 500 Color M551dn </t>
  </si>
  <si>
    <t>HP LaserJet Pro M227sdn</t>
  </si>
  <si>
    <t>HP LaserJet 1010/ 1018 / 1020</t>
  </si>
  <si>
    <t>Tiskárna ECOSYS M6230 cidn - KYOCERA</t>
  </si>
  <si>
    <t>Intermec PC43T</t>
  </si>
  <si>
    <t>TK-8335K</t>
  </si>
  <si>
    <t>TK-8335M</t>
  </si>
  <si>
    <t>TK-8335Y</t>
  </si>
  <si>
    <t>TK-8335C</t>
  </si>
  <si>
    <t>TN-324K (A8DA150)</t>
  </si>
  <si>
    <t>Kyocera TASKalfa 3252 ci</t>
  </si>
  <si>
    <t>Konica Minolta BIZHUB C 368</t>
  </si>
  <si>
    <t>WX-103 (A4NNWY1)</t>
  </si>
  <si>
    <t>HP CF226X</t>
  </si>
  <si>
    <t>HP LaserJet Pro M402dn</t>
  </si>
  <si>
    <t xml:space="preserve"> CF410XD  dvojbalení 2x 6000 str.</t>
  </si>
  <si>
    <t>069HBK černý  7600</t>
  </si>
  <si>
    <t>069HC  azurový</t>
  </si>
  <si>
    <t>069HM  purpurový</t>
  </si>
  <si>
    <t>069HY  žlutý</t>
  </si>
  <si>
    <t>312A   černá</t>
  </si>
  <si>
    <t>C-EXV 21  černá</t>
  </si>
  <si>
    <t>C-EXV 21  purpurová</t>
  </si>
  <si>
    <t>C-EXV 21  žlutá</t>
  </si>
  <si>
    <t>CF401X</t>
  </si>
  <si>
    <t>CF402X</t>
  </si>
  <si>
    <t>CF403X</t>
  </si>
  <si>
    <t>CRG 737</t>
  </si>
  <si>
    <t>HP CF440AM (312A) CMY</t>
  </si>
  <si>
    <t>HP Q2613X</t>
  </si>
  <si>
    <t>TK8375C</t>
  </si>
  <si>
    <t>TK8375K</t>
  </si>
  <si>
    <t>TK8375M</t>
  </si>
  <si>
    <t>TK8375Y</t>
  </si>
  <si>
    <t>Color LJ pro MFP M477fdw</t>
  </si>
  <si>
    <t>Canon -i-SENSYS MF754Cdw</t>
  </si>
  <si>
    <t>ColorLasserjet Pro MFP M476dn</t>
  </si>
  <si>
    <t>HP LJ Professional P1606dn</t>
  </si>
  <si>
    <t>HP LaserJet P1102</t>
  </si>
  <si>
    <t>Canon iR2380i</t>
  </si>
  <si>
    <t>HP Color LaserJet Pro M252dw</t>
  </si>
  <si>
    <t>CANON MF 244 dwi</t>
  </si>
  <si>
    <t>HP LJ P2035 , HP LJ</t>
  </si>
  <si>
    <t>HP LJ 1300</t>
  </si>
  <si>
    <t>HP LaserJet 1022</t>
  </si>
  <si>
    <t>KYOCERA TASKalfa 3554ci</t>
  </si>
  <si>
    <r>
      <t xml:space="preserve">POŽADOVÁNY JSOU </t>
    </r>
    <r>
      <rPr>
        <b/>
        <u/>
        <sz val="11"/>
        <color rgb="FFFF0000"/>
        <rFont val="Calibri"/>
        <family val="2"/>
        <charset val="238"/>
        <scheme val="minor"/>
      </rPr>
      <t>ORIGINÁLNÍ</t>
    </r>
    <r>
      <rPr>
        <b/>
        <sz val="11"/>
        <color rgb="FFFF0000"/>
        <rFont val="Calibri"/>
        <family val="2"/>
        <charset val="238"/>
        <scheme val="minor"/>
      </rPr>
      <t xml:space="preserve"> TONERY </t>
    </r>
  </si>
  <si>
    <t>CB435AD   (dvojbalení)</t>
  </si>
  <si>
    <t>CE278AD  (dvojbalení)</t>
  </si>
  <si>
    <t>CE285AD  (dvojbalení)</t>
  </si>
  <si>
    <t>CF283XD   (dvojbalení)</t>
  </si>
  <si>
    <t>CF400XD (dvojbalení)</t>
  </si>
  <si>
    <t>HP 410X (CF252XM)  (multipack)</t>
  </si>
  <si>
    <t>HP LJ CE505AC    (05A)</t>
  </si>
  <si>
    <t>Q2612AD    (dvojbalení)</t>
  </si>
  <si>
    <t>CRG-728</t>
  </si>
  <si>
    <t>CRG-719H</t>
  </si>
  <si>
    <t>CF226x</t>
  </si>
  <si>
    <t>Q7553x</t>
  </si>
  <si>
    <t>Q2612A</t>
  </si>
  <si>
    <t>Canon MF4xxx</t>
  </si>
  <si>
    <t>Canon MF411</t>
  </si>
  <si>
    <t>HP LaserJet Pro M402n</t>
  </si>
  <si>
    <t>HP LaserJet P2015</t>
  </si>
  <si>
    <t>HP LaserJet 1020</t>
  </si>
  <si>
    <t>HP LaserJet 1102</t>
  </si>
  <si>
    <t xml:space="preserve">TK-8375M </t>
  </si>
  <si>
    <t xml:space="preserve">TK-8375Y </t>
  </si>
  <si>
    <t>TK-8375C</t>
  </si>
  <si>
    <t>C-EXV43</t>
  </si>
  <si>
    <t>TASKalfa 3252 ci</t>
  </si>
  <si>
    <t xml:space="preserve">TASKalfa 3554 </t>
  </si>
  <si>
    <t>Canon iR400i</t>
  </si>
  <si>
    <t>CF 259X</t>
  </si>
  <si>
    <t>HP laser ProM 404,M 304a, M 428 fdm</t>
  </si>
  <si>
    <t>CK 8512B</t>
  </si>
  <si>
    <t>CK 8512C</t>
  </si>
  <si>
    <t>CK 8512M</t>
  </si>
  <si>
    <t>CK 8512Y</t>
  </si>
  <si>
    <t>TRIUMF ADLER TA 3207ci</t>
  </si>
  <si>
    <t>TK 8375C</t>
  </si>
  <si>
    <t>TK 8375K</t>
  </si>
  <si>
    <t>TK 8375M</t>
  </si>
  <si>
    <t>TK 8375Y</t>
  </si>
  <si>
    <t>TK8335K černá</t>
  </si>
  <si>
    <t>TN 118</t>
  </si>
  <si>
    <t>TN 321C</t>
  </si>
  <si>
    <t>TN 321K (black)</t>
  </si>
  <si>
    <t>TN 321M</t>
  </si>
  <si>
    <t>TN 321Y</t>
  </si>
  <si>
    <t>Kyocera TASKalfa 2552</t>
  </si>
  <si>
    <t>Konica Minolta C284e Bizhub multifunkční</t>
  </si>
  <si>
    <t>Konica Minolta C284e</t>
  </si>
  <si>
    <t>CF 280A (s čipem)</t>
  </si>
  <si>
    <t>HP LasetJetPro 400 mfp</t>
  </si>
  <si>
    <t>HP LaserJet  1022</t>
  </si>
  <si>
    <t>CK-8511K</t>
  </si>
  <si>
    <t>CRG-718C</t>
  </si>
  <si>
    <t>CRG-718Y</t>
  </si>
  <si>
    <t>CRG-737</t>
  </si>
  <si>
    <t>TK-5205C</t>
  </si>
  <si>
    <t>TK-5205K</t>
  </si>
  <si>
    <t>TK-5205M</t>
  </si>
  <si>
    <t>TK-5205Y</t>
  </si>
  <si>
    <t>TN324K (A8DA150)</t>
  </si>
  <si>
    <t>WX-103 (odpadní nádoba)</t>
  </si>
  <si>
    <t>TA 2507ci</t>
  </si>
  <si>
    <t>TA 3206ci</t>
  </si>
  <si>
    <t>CANON i-SENSYS MF 8540Cdn</t>
  </si>
  <si>
    <t>CANON i-SENSYS MF 6140dn</t>
  </si>
  <si>
    <t>CANON MF4410</t>
  </si>
  <si>
    <t>CANON i-SENSYS MF 229dw</t>
  </si>
  <si>
    <t>TASKalfa 358ci</t>
  </si>
  <si>
    <t>KONICA MINOLTA Bizhub C308</t>
  </si>
  <si>
    <t>CRG 725</t>
  </si>
  <si>
    <t>Canon i-sensys MF3010</t>
  </si>
  <si>
    <t>CK8511K</t>
  </si>
  <si>
    <t>CK8511C</t>
  </si>
  <si>
    <t>CK8511M</t>
  </si>
  <si>
    <t>CK8511Y</t>
  </si>
  <si>
    <t>TASKalfa 3253ci</t>
  </si>
  <si>
    <t>HP LaserJet 1505</t>
  </si>
  <si>
    <t>CE320A black</t>
  </si>
  <si>
    <t>CE321A blue</t>
  </si>
  <si>
    <t>CE322A yellow</t>
  </si>
  <si>
    <t>CE323A purple</t>
  </si>
  <si>
    <t>TN513</t>
  </si>
  <si>
    <t>HP LaserJet CP1525n Color</t>
  </si>
  <si>
    <t>Konica Minolta bizhub 454e</t>
  </si>
  <si>
    <t>Samsung CLT-M5082L</t>
  </si>
  <si>
    <t>Samsung CLT-C5082L</t>
  </si>
  <si>
    <t>Samsung CLT-Y5082L</t>
  </si>
  <si>
    <t>Samsung CLT-K5082L</t>
  </si>
  <si>
    <t>Konica Minolta TN-414</t>
  </si>
  <si>
    <t>Canon CRG-708HBk</t>
  </si>
  <si>
    <t>Canon CRG-719HBk</t>
  </si>
  <si>
    <t xml:space="preserve">Samsung CLX 6220FX </t>
  </si>
  <si>
    <t>Konica Minolta Bizhub 423</t>
  </si>
  <si>
    <t xml:space="preserve">Tiskárna Canon LBP_3300 </t>
  </si>
  <si>
    <t>Tiskárna Canon</t>
  </si>
  <si>
    <t>HP344 (barevná)</t>
  </si>
  <si>
    <t>Sídlo podnikání: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</si>
</sst>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č&quot;"/>
  </numFmts>
  <fonts count="21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i/>
      <sz val="14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5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4" fontId="8" fillId="0" borderId="1" xfId="0" applyNumberFormat="1" applyFont="1" applyBorder="1" applyAlignment="1" applyProtection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top" wrapText="1"/>
    </xf>
    <xf numFmtId="0" fontId="8" fillId="0" borderId="0" xfId="0" applyFont="1" applyAlignment="1" applyProtection="1">
      <alignment vertical="top" wrapText="1"/>
    </xf>
    <xf numFmtId="0" fontId="3" fillId="0" borderId="0" xfId="0" applyFont="1" applyFill="1" applyProtection="1"/>
    <xf numFmtId="0" fontId="3" fillId="0" borderId="0" xfId="0" applyFont="1" applyAlignment="1" applyProtection="1">
      <alignment vertical="center"/>
    </xf>
    <xf numFmtId="0" fontId="11" fillId="6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</xf>
    <xf numFmtId="0" fontId="3" fillId="7" borderId="1" xfId="0" applyFont="1" applyFill="1" applyBorder="1" applyProtection="1"/>
    <xf numFmtId="0" fontId="3" fillId="5" borderId="1" xfId="0" applyFont="1" applyFill="1" applyBorder="1" applyProtection="1"/>
    <xf numFmtId="0" fontId="11" fillId="0" borderId="1" xfId="0" applyFont="1" applyBorder="1" applyAlignment="1" applyProtection="1">
      <alignment horizontal="center" vertical="center" wrapText="1"/>
    </xf>
    <xf numFmtId="3" fontId="3" fillId="7" borderId="1" xfId="0" applyNumberFormat="1" applyFont="1" applyFill="1" applyBorder="1" applyAlignment="1" applyProtection="1">
      <alignment horizontal="center" vertical="center"/>
    </xf>
    <xf numFmtId="164" fontId="3" fillId="5" borderId="1" xfId="0" applyNumberFormat="1" applyFont="1" applyFill="1" applyBorder="1" applyProtection="1"/>
    <xf numFmtId="164" fontId="11" fillId="0" borderId="1" xfId="0" applyNumberFormat="1" applyFont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3" fontId="3" fillId="5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 wrapText="1"/>
    </xf>
    <xf numFmtId="0" fontId="4" fillId="0" borderId="0" xfId="1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/>
    </xf>
    <xf numFmtId="164" fontId="3" fillId="9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164" fontId="11" fillId="0" borderId="0" xfId="0" applyNumberFormat="1" applyFont="1" applyBorder="1" applyAlignment="1" applyProtection="1">
      <alignment horizontal="center" vertical="center"/>
    </xf>
    <xf numFmtId="0" fontId="3" fillId="5" borderId="2" xfId="0" applyFont="1" applyFill="1" applyBorder="1" applyProtection="1"/>
    <xf numFmtId="0" fontId="11" fillId="0" borderId="2" xfId="0" applyFont="1" applyBorder="1" applyAlignment="1" applyProtection="1">
      <alignment horizontal="center" vertical="center" wrapText="1"/>
    </xf>
    <xf numFmtId="3" fontId="3" fillId="5" borderId="2" xfId="0" applyNumberFormat="1" applyFont="1" applyFill="1" applyBorder="1" applyAlignment="1" applyProtection="1">
      <alignment horizontal="center" vertical="center"/>
    </xf>
    <xf numFmtId="164" fontId="3" fillId="5" borderId="2" xfId="0" applyNumberFormat="1" applyFont="1" applyFill="1" applyBorder="1" applyProtection="1"/>
    <xf numFmtId="164" fontId="11" fillId="0" borderId="2" xfId="0" applyNumberFormat="1" applyFont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vertical="center" wrapText="1"/>
    </xf>
    <xf numFmtId="0" fontId="13" fillId="0" borderId="1" xfId="0" applyFont="1" applyBorder="1" applyAlignment="1" applyProtection="1">
      <alignment vertical="center" wrapText="1"/>
    </xf>
    <xf numFmtId="0" fontId="3" fillId="0" borderId="0" xfId="0" applyFont="1" applyAlignment="1" applyProtection="1"/>
    <xf numFmtId="0" fontId="16" fillId="0" borderId="0" xfId="0" applyFont="1" applyProtection="1"/>
    <xf numFmtId="0" fontId="16" fillId="0" borderId="0" xfId="0" applyFont="1" applyAlignment="1" applyProtection="1">
      <alignment vertical="top" wrapText="1"/>
    </xf>
    <xf numFmtId="0" fontId="3" fillId="0" borderId="1" xfId="0" applyFont="1" applyBorder="1" applyProtection="1"/>
    <xf numFmtId="0" fontId="0" fillId="0" borderId="0" xfId="0" applyProtection="1"/>
    <xf numFmtId="0" fontId="0" fillId="0" borderId="1" xfId="0" applyBorder="1" applyAlignment="1" applyProtection="1">
      <alignment horizontal="center"/>
    </xf>
    <xf numFmtId="0" fontId="0" fillId="10" borderId="1" xfId="0" applyFill="1" applyBorder="1" applyProtection="1"/>
    <xf numFmtId="0" fontId="0" fillId="10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15" fillId="0" borderId="1" xfId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left" vertical="center"/>
    </xf>
    <xf numFmtId="0" fontId="20" fillId="0" borderId="2" xfId="0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center" vertical="center"/>
    </xf>
    <xf numFmtId="0" fontId="20" fillId="10" borderId="1" xfId="0" quotePrefix="1" applyFont="1" applyFill="1" applyBorder="1" applyAlignment="1" applyProtection="1">
      <alignment horizontal="left"/>
    </xf>
    <xf numFmtId="0" fontId="20" fillId="0" borderId="1" xfId="0" quotePrefix="1" applyFont="1" applyBorder="1" applyAlignment="1" applyProtection="1">
      <alignment horizontal="left" wrapText="1"/>
    </xf>
    <xf numFmtId="0" fontId="3" fillId="8" borderId="1" xfId="0" applyFont="1" applyFill="1" applyBorder="1" applyProtection="1"/>
    <xf numFmtId="0" fontId="0" fillId="8" borderId="1" xfId="0" applyFill="1" applyBorder="1" applyProtection="1"/>
    <xf numFmtId="0" fontId="0" fillId="8" borderId="1" xfId="0" applyFill="1" applyBorder="1" applyAlignment="1" applyProtection="1">
      <alignment horizontal="center"/>
    </xf>
    <xf numFmtId="0" fontId="0" fillId="0" borderId="0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0" fillId="0" borderId="1" xfId="0" applyBorder="1" applyAlignment="1" applyProtection="1">
      <alignment horizontal="left" wrapText="1"/>
    </xf>
    <xf numFmtId="0" fontId="3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8" borderId="2" xfId="0" applyFill="1" applyBorder="1" applyProtection="1"/>
    <xf numFmtId="0" fontId="0" fillId="8" borderId="2" xfId="0" applyFill="1" applyBorder="1" applyAlignment="1" applyProtection="1">
      <alignment horizontal="center"/>
    </xf>
    <xf numFmtId="0" fontId="0" fillId="0" borderId="3" xfId="0" applyBorder="1" applyProtection="1"/>
    <xf numFmtId="0" fontId="0" fillId="0" borderId="1" xfId="0" applyFill="1" applyBorder="1" applyAlignment="1" applyProtection="1">
      <alignment horizontal="center"/>
    </xf>
    <xf numFmtId="0" fontId="14" fillId="0" borderId="2" xfId="0" applyFont="1" applyBorder="1" applyProtection="1"/>
    <xf numFmtId="0" fontId="14" fillId="0" borderId="1" xfId="0" applyFont="1" applyBorder="1" applyProtection="1"/>
    <xf numFmtId="0" fontId="4" fillId="0" borderId="2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/>
    </xf>
    <xf numFmtId="0" fontId="19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8" borderId="3" xfId="0" applyFill="1" applyBorder="1" applyAlignment="1" applyProtection="1">
      <alignment horizontal="center"/>
    </xf>
    <xf numFmtId="0" fontId="0" fillId="8" borderId="3" xfId="0" applyFill="1" applyBorder="1" applyProtection="1"/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16" fillId="11" borderId="0" xfId="0" applyFont="1" applyFill="1" applyAlignment="1" applyProtection="1">
      <alignment horizontal="left" vertical="top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1"/>
  <sheetViews>
    <sheetView tabSelected="1" zoomScale="80" zoomScaleNormal="80" workbookViewId="0">
      <selection activeCell="E7" sqref="E7"/>
    </sheetView>
  </sheetViews>
  <sheetFormatPr defaultRowHeight="15" x14ac:dyDescent="0.25"/>
  <cols>
    <col min="1" max="1" width="13.42578125" style="7" customWidth="1"/>
    <col min="2" max="2" width="24.140625" style="7" customWidth="1"/>
    <col min="3" max="3" width="28.7109375" style="7" customWidth="1"/>
    <col min="4" max="4" width="14.28515625" style="7" customWidth="1"/>
    <col min="5" max="5" width="14.140625" style="7" customWidth="1"/>
    <col min="6" max="6" width="12.7109375" style="7" customWidth="1"/>
    <col min="7" max="7" width="14.140625" style="7" customWidth="1"/>
    <col min="8" max="9" width="12.7109375" style="7" customWidth="1"/>
    <col min="10" max="10" width="14.42578125" style="7" customWidth="1"/>
    <col min="11" max="11" width="47" style="7" customWidth="1"/>
    <col min="12" max="1026" width="8.5703125" style="7" customWidth="1"/>
    <col min="1027" max="16384" width="9.140625" style="7"/>
  </cols>
  <sheetData>
    <row r="1" spans="1:13" s="49" customFormat="1" ht="18.75" customHeight="1" x14ac:dyDescent="0.3">
      <c r="A1" s="91" t="s">
        <v>54</v>
      </c>
      <c r="B1" s="91"/>
      <c r="C1" s="91"/>
      <c r="D1" s="91"/>
      <c r="E1" s="91"/>
      <c r="F1" s="91"/>
      <c r="G1" s="91"/>
      <c r="H1" s="91"/>
      <c r="I1" s="91"/>
      <c r="J1" s="91"/>
    </row>
    <row r="2" spans="1:13" s="49" customFormat="1" ht="18.75" x14ac:dyDescent="0.3">
      <c r="B2" s="50"/>
      <c r="C2" s="50"/>
      <c r="D2" s="50"/>
      <c r="E2" s="50"/>
      <c r="F2" s="50"/>
      <c r="G2" s="50"/>
      <c r="H2" s="50"/>
      <c r="I2" s="50"/>
      <c r="J2" s="50"/>
    </row>
    <row r="3" spans="1:13" s="2" customFormat="1" ht="56.25" customHeight="1" x14ac:dyDescent="0.25">
      <c r="A3" s="1" t="s">
        <v>37</v>
      </c>
      <c r="C3" s="3"/>
      <c r="G3" s="4" t="s">
        <v>0</v>
      </c>
      <c r="H3" s="5">
        <f>SUM(G8+G21+G29+G43+G80+G87+G107+G118+G149+G159+G172+G193+G212+G221+G232+G246+G292)</f>
        <v>0</v>
      </c>
      <c r="I3" s="4" t="s">
        <v>1</v>
      </c>
      <c r="J3" s="6">
        <f>SUM(J8+J21+J29+J43+J80+J87+J107+J118+J149+J159+J172+J193+J212+J221+J232+J246+J292)</f>
        <v>0</v>
      </c>
    </row>
    <row r="4" spans="1:13" x14ac:dyDescent="0.25">
      <c r="C4" s="8"/>
    </row>
    <row r="5" spans="1:13" s="12" customFormat="1" ht="60.75" customHeight="1" x14ac:dyDescent="0.25">
      <c r="A5" s="9" t="s">
        <v>2</v>
      </c>
      <c r="B5" s="10" t="s">
        <v>21</v>
      </c>
      <c r="C5" s="9" t="s">
        <v>3</v>
      </c>
      <c r="D5" s="11" t="s">
        <v>28</v>
      </c>
      <c r="E5" s="1" t="s">
        <v>61</v>
      </c>
      <c r="G5" s="13"/>
      <c r="H5" s="13"/>
      <c r="I5" s="13"/>
      <c r="J5" s="13"/>
      <c r="K5" s="13"/>
    </row>
    <row r="6" spans="1:13" ht="30" customHeight="1" x14ac:dyDescent="0.25">
      <c r="A6" s="14" t="s">
        <v>36</v>
      </c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5" t="s">
        <v>11</v>
      </c>
      <c r="J6" s="15" t="s">
        <v>12</v>
      </c>
      <c r="K6" s="16" t="s">
        <v>19</v>
      </c>
    </row>
    <row r="7" spans="1:13" ht="15.75" customHeight="1" x14ac:dyDescent="0.25">
      <c r="A7" s="51" t="s">
        <v>43</v>
      </c>
      <c r="B7" s="17">
        <v>1</v>
      </c>
      <c r="C7" s="52" t="s">
        <v>59</v>
      </c>
      <c r="D7" s="53">
        <v>1</v>
      </c>
      <c r="E7" s="88"/>
      <c r="F7" s="18">
        <f t="shared" ref="F7" si="0">E7*0.21</f>
        <v>0</v>
      </c>
      <c r="G7" s="18">
        <f t="shared" ref="G7" si="1">E7*D7</f>
        <v>0</v>
      </c>
      <c r="H7" s="18">
        <f t="shared" ref="H7" si="2">E7*1.21</f>
        <v>0</v>
      </c>
      <c r="I7" s="18">
        <f>(E7*0.21)*D7</f>
        <v>0</v>
      </c>
      <c r="J7" s="18">
        <f>H7*D7</f>
        <v>0</v>
      </c>
      <c r="K7" s="52" t="s">
        <v>60</v>
      </c>
    </row>
    <row r="8" spans="1:13" x14ac:dyDescent="0.25">
      <c r="A8" s="19"/>
      <c r="B8" s="20"/>
      <c r="C8" s="21" t="s">
        <v>13</v>
      </c>
      <c r="D8" s="22"/>
      <c r="E8" s="23"/>
      <c r="F8" s="23"/>
      <c r="G8" s="24">
        <f>SUM(G7:G7)</f>
        <v>0</v>
      </c>
      <c r="H8" s="23"/>
      <c r="I8" s="24">
        <f>SUM(I7:I7)</f>
        <v>0</v>
      </c>
      <c r="J8" s="24">
        <f>SUM(J7:J7)</f>
        <v>0</v>
      </c>
      <c r="K8" s="20"/>
    </row>
    <row r="9" spans="1:13" s="12" customFormat="1" x14ac:dyDescent="0.25">
      <c r="B9" s="25"/>
      <c r="C9" s="26"/>
      <c r="D9" s="27"/>
      <c r="E9" s="28"/>
      <c r="F9" s="28"/>
      <c r="G9" s="29"/>
      <c r="H9" s="28"/>
      <c r="I9" s="29"/>
      <c r="J9" s="29"/>
    </row>
    <row r="10" spans="1:13" s="12" customFormat="1" ht="60" x14ac:dyDescent="0.25">
      <c r="A10" s="9" t="s">
        <v>2</v>
      </c>
      <c r="B10" s="10" t="s">
        <v>23</v>
      </c>
      <c r="C10" s="9" t="s">
        <v>3</v>
      </c>
      <c r="D10" s="32" t="s">
        <v>24</v>
      </c>
      <c r="E10" s="1" t="s">
        <v>61</v>
      </c>
      <c r="G10" s="13"/>
      <c r="H10" s="13"/>
      <c r="I10" s="13"/>
      <c r="J10" s="13"/>
    </row>
    <row r="11" spans="1:13" ht="30" customHeight="1" x14ac:dyDescent="0.25">
      <c r="A11" s="14" t="s">
        <v>36</v>
      </c>
      <c r="B11" s="15" t="s">
        <v>4</v>
      </c>
      <c r="C11" s="15" t="s">
        <v>5</v>
      </c>
      <c r="D11" s="15" t="s">
        <v>6</v>
      </c>
      <c r="E11" s="15" t="s">
        <v>7</v>
      </c>
      <c r="F11" s="15" t="s">
        <v>8</v>
      </c>
      <c r="G11" s="15" t="s">
        <v>9</v>
      </c>
      <c r="H11" s="15" t="s">
        <v>10</v>
      </c>
      <c r="I11" s="15" t="s">
        <v>11</v>
      </c>
      <c r="J11" s="15" t="s">
        <v>12</v>
      </c>
      <c r="K11" s="16" t="s">
        <v>19</v>
      </c>
    </row>
    <row r="12" spans="1:13" ht="15.75" customHeight="1" x14ac:dyDescent="0.25">
      <c r="A12" s="51" t="s">
        <v>43</v>
      </c>
      <c r="B12" s="36">
        <v>1</v>
      </c>
      <c r="C12" s="54" t="s">
        <v>127</v>
      </c>
      <c r="D12" s="55">
        <v>1</v>
      </c>
      <c r="E12" s="88"/>
      <c r="F12" s="18">
        <f t="shared" ref="F12:F20" si="3">E12*0.21</f>
        <v>0</v>
      </c>
      <c r="G12" s="18">
        <f t="shared" ref="G12:G20" si="4">E12*D12</f>
        <v>0</v>
      </c>
      <c r="H12" s="18">
        <f t="shared" ref="H12:H20" si="5">E12*1.21</f>
        <v>0</v>
      </c>
      <c r="I12" s="18">
        <f t="shared" ref="I12:I20" si="6">(E12*0.21)*D12</f>
        <v>0</v>
      </c>
      <c r="J12" s="18">
        <f t="shared" ref="J12:J20" si="7">H12*D12</f>
        <v>0</v>
      </c>
      <c r="K12" s="54" t="s">
        <v>136</v>
      </c>
      <c r="M12" s="30"/>
    </row>
    <row r="13" spans="1:13" ht="15.75" customHeight="1" x14ac:dyDescent="0.25">
      <c r="A13" s="51" t="s">
        <v>43</v>
      </c>
      <c r="B13" s="36">
        <v>2</v>
      </c>
      <c r="C13" s="54" t="s">
        <v>128</v>
      </c>
      <c r="D13" s="55">
        <v>1</v>
      </c>
      <c r="E13" s="88"/>
      <c r="F13" s="18">
        <f t="shared" si="3"/>
        <v>0</v>
      </c>
      <c r="G13" s="18">
        <f t="shared" si="4"/>
        <v>0</v>
      </c>
      <c r="H13" s="18">
        <f t="shared" si="5"/>
        <v>0</v>
      </c>
      <c r="I13" s="18">
        <f t="shared" si="6"/>
        <v>0</v>
      </c>
      <c r="J13" s="18">
        <f t="shared" si="7"/>
        <v>0</v>
      </c>
      <c r="K13" s="54" t="s">
        <v>136</v>
      </c>
      <c r="M13" s="30"/>
    </row>
    <row r="14" spans="1:13" ht="15.75" customHeight="1" x14ac:dyDescent="0.25">
      <c r="A14" s="51" t="s">
        <v>43</v>
      </c>
      <c r="B14" s="36">
        <v>3</v>
      </c>
      <c r="C14" s="54" t="s">
        <v>129</v>
      </c>
      <c r="D14" s="55">
        <v>1</v>
      </c>
      <c r="E14" s="88"/>
      <c r="F14" s="18">
        <f t="shared" si="3"/>
        <v>0</v>
      </c>
      <c r="G14" s="18">
        <f t="shared" si="4"/>
        <v>0</v>
      </c>
      <c r="H14" s="18">
        <f t="shared" si="5"/>
        <v>0</v>
      </c>
      <c r="I14" s="18">
        <f t="shared" si="6"/>
        <v>0</v>
      </c>
      <c r="J14" s="18">
        <f t="shared" si="7"/>
        <v>0</v>
      </c>
      <c r="K14" s="54" t="s">
        <v>137</v>
      </c>
      <c r="M14" s="30"/>
    </row>
    <row r="15" spans="1:13" ht="15.75" customHeight="1" x14ac:dyDescent="0.25">
      <c r="A15" s="51" t="s">
        <v>43</v>
      </c>
      <c r="B15" s="36">
        <v>4</v>
      </c>
      <c r="C15" s="54" t="s">
        <v>130</v>
      </c>
      <c r="D15" s="55">
        <v>1</v>
      </c>
      <c r="E15" s="88"/>
      <c r="F15" s="18">
        <f t="shared" si="3"/>
        <v>0</v>
      </c>
      <c r="G15" s="18">
        <f t="shared" si="4"/>
        <v>0</v>
      </c>
      <c r="H15" s="18">
        <f t="shared" si="5"/>
        <v>0</v>
      </c>
      <c r="I15" s="18">
        <f t="shared" si="6"/>
        <v>0</v>
      </c>
      <c r="J15" s="18">
        <f t="shared" si="7"/>
        <v>0</v>
      </c>
      <c r="K15" s="54" t="s">
        <v>137</v>
      </c>
      <c r="M15" s="30"/>
    </row>
    <row r="16" spans="1:13" ht="15.75" customHeight="1" x14ac:dyDescent="0.25">
      <c r="A16" s="51" t="s">
        <v>43</v>
      </c>
      <c r="B16" s="36">
        <v>5</v>
      </c>
      <c r="C16" s="54" t="s">
        <v>131</v>
      </c>
      <c r="D16" s="55">
        <v>1</v>
      </c>
      <c r="E16" s="88"/>
      <c r="F16" s="18">
        <f t="shared" si="3"/>
        <v>0</v>
      </c>
      <c r="G16" s="18">
        <f t="shared" si="4"/>
        <v>0</v>
      </c>
      <c r="H16" s="18">
        <f t="shared" si="5"/>
        <v>0</v>
      </c>
      <c r="I16" s="18">
        <f t="shared" si="6"/>
        <v>0</v>
      </c>
      <c r="J16" s="18">
        <f t="shared" si="7"/>
        <v>0</v>
      </c>
      <c r="K16" s="54" t="s">
        <v>137</v>
      </c>
      <c r="M16" s="30"/>
    </row>
    <row r="17" spans="1:13" ht="15.75" customHeight="1" x14ac:dyDescent="0.25">
      <c r="A17" s="51" t="s">
        <v>43</v>
      </c>
      <c r="B17" s="36">
        <v>6</v>
      </c>
      <c r="C17" s="54" t="s">
        <v>132</v>
      </c>
      <c r="D17" s="55">
        <v>1</v>
      </c>
      <c r="E17" s="88"/>
      <c r="F17" s="18">
        <f t="shared" si="3"/>
        <v>0</v>
      </c>
      <c r="G17" s="18">
        <f t="shared" si="4"/>
        <v>0</v>
      </c>
      <c r="H17" s="18">
        <f t="shared" si="5"/>
        <v>0</v>
      </c>
      <c r="I17" s="18">
        <f t="shared" si="6"/>
        <v>0</v>
      </c>
      <c r="J17" s="18">
        <f t="shared" si="7"/>
        <v>0</v>
      </c>
      <c r="K17" s="54" t="s">
        <v>137</v>
      </c>
      <c r="M17" s="30"/>
    </row>
    <row r="18" spans="1:13" ht="15.75" customHeight="1" x14ac:dyDescent="0.25">
      <c r="A18" s="51" t="s">
        <v>43</v>
      </c>
      <c r="B18" s="36">
        <v>7</v>
      </c>
      <c r="C18" s="54" t="s">
        <v>133</v>
      </c>
      <c r="D18" s="55">
        <v>2</v>
      </c>
      <c r="E18" s="88"/>
      <c r="F18" s="18">
        <f t="shared" si="3"/>
        <v>0</v>
      </c>
      <c r="G18" s="18">
        <f t="shared" si="4"/>
        <v>0</v>
      </c>
      <c r="H18" s="18">
        <f t="shared" si="5"/>
        <v>0</v>
      </c>
      <c r="I18" s="18">
        <f t="shared" si="6"/>
        <v>0</v>
      </c>
      <c r="J18" s="18">
        <f t="shared" si="7"/>
        <v>0</v>
      </c>
      <c r="K18" s="54" t="s">
        <v>138</v>
      </c>
      <c r="M18" s="30"/>
    </row>
    <row r="19" spans="1:13" ht="15.75" customHeight="1" x14ac:dyDescent="0.25">
      <c r="A19" s="51" t="s">
        <v>43</v>
      </c>
      <c r="B19" s="36">
        <v>8</v>
      </c>
      <c r="C19" s="54" t="s">
        <v>134</v>
      </c>
      <c r="D19" s="55">
        <v>1</v>
      </c>
      <c r="E19" s="88"/>
      <c r="F19" s="18">
        <f t="shared" si="3"/>
        <v>0</v>
      </c>
      <c r="G19" s="18">
        <f t="shared" si="4"/>
        <v>0</v>
      </c>
      <c r="H19" s="18">
        <f t="shared" si="5"/>
        <v>0</v>
      </c>
      <c r="I19" s="18">
        <f t="shared" si="6"/>
        <v>0</v>
      </c>
      <c r="J19" s="18">
        <f t="shared" si="7"/>
        <v>0</v>
      </c>
      <c r="K19" s="54" t="s">
        <v>139</v>
      </c>
      <c r="M19" s="30"/>
    </row>
    <row r="20" spans="1:13" ht="15.75" customHeight="1" x14ac:dyDescent="0.25">
      <c r="A20" s="51" t="s">
        <v>43</v>
      </c>
      <c r="B20" s="36">
        <v>9</v>
      </c>
      <c r="C20" s="54" t="s">
        <v>135</v>
      </c>
      <c r="D20" s="55">
        <v>1</v>
      </c>
      <c r="E20" s="88"/>
      <c r="F20" s="18">
        <f t="shared" si="3"/>
        <v>0</v>
      </c>
      <c r="G20" s="18">
        <f t="shared" si="4"/>
        <v>0</v>
      </c>
      <c r="H20" s="18">
        <f t="shared" si="5"/>
        <v>0</v>
      </c>
      <c r="I20" s="18">
        <f t="shared" si="6"/>
        <v>0</v>
      </c>
      <c r="J20" s="18">
        <f t="shared" si="7"/>
        <v>0</v>
      </c>
      <c r="K20" s="54" t="s">
        <v>139</v>
      </c>
      <c r="M20" s="30"/>
    </row>
    <row r="21" spans="1:13" x14ac:dyDescent="0.25">
      <c r="A21" s="19"/>
      <c r="B21" s="20"/>
      <c r="C21" s="21" t="s">
        <v>13</v>
      </c>
      <c r="D21" s="31"/>
      <c r="E21" s="23"/>
      <c r="F21" s="23"/>
      <c r="G21" s="24">
        <f>SUM(G12:G20)</f>
        <v>0</v>
      </c>
      <c r="H21" s="23"/>
      <c r="I21" s="24">
        <f>SUM(I12:I20)</f>
        <v>0</v>
      </c>
      <c r="J21" s="24">
        <f>SUM(J12:J20)</f>
        <v>0</v>
      </c>
      <c r="K21" s="20"/>
    </row>
    <row r="22" spans="1:13" s="12" customFormat="1" x14ac:dyDescent="0.25">
      <c r="B22" s="25"/>
      <c r="C22" s="26"/>
      <c r="D22" s="27"/>
      <c r="E22" s="28"/>
      <c r="F22" s="28"/>
      <c r="G22" s="29"/>
      <c r="H22" s="28"/>
      <c r="I22" s="29"/>
      <c r="J22" s="29"/>
    </row>
    <row r="23" spans="1:13" s="13" customFormat="1" ht="60.75" customHeight="1" x14ac:dyDescent="0.25">
      <c r="A23" s="9" t="s">
        <v>2</v>
      </c>
      <c r="B23" s="10" t="s">
        <v>20</v>
      </c>
      <c r="C23" s="9" t="s">
        <v>3</v>
      </c>
      <c r="D23" s="32" t="s">
        <v>38</v>
      </c>
      <c r="E23" s="1" t="s">
        <v>33</v>
      </c>
    </row>
    <row r="24" spans="1:13" ht="30" customHeight="1" x14ac:dyDescent="0.25">
      <c r="A24" s="14" t="s">
        <v>36</v>
      </c>
      <c r="B24" s="15" t="s">
        <v>4</v>
      </c>
      <c r="C24" s="15" t="s">
        <v>5</v>
      </c>
      <c r="D24" s="15" t="s">
        <v>6</v>
      </c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6" t="s">
        <v>19</v>
      </c>
    </row>
    <row r="25" spans="1:13" ht="15.75" customHeight="1" x14ac:dyDescent="0.25">
      <c r="A25" s="51" t="s">
        <v>43</v>
      </c>
      <c r="B25" s="36">
        <v>1</v>
      </c>
      <c r="C25" s="56" t="s">
        <v>140</v>
      </c>
      <c r="D25" s="53">
        <v>4</v>
      </c>
      <c r="E25" s="88"/>
      <c r="F25" s="18">
        <f t="shared" ref="F25:F28" si="8">E25*0.21</f>
        <v>0</v>
      </c>
      <c r="G25" s="18">
        <f t="shared" ref="G25:G28" si="9">E25*D25</f>
        <v>0</v>
      </c>
      <c r="H25" s="18">
        <f t="shared" ref="H25:H28" si="10">E25*1.21</f>
        <v>0</v>
      </c>
      <c r="I25" s="18">
        <f t="shared" ref="I25:I28" si="11">(E25*0.21)*D25</f>
        <v>0</v>
      </c>
      <c r="J25" s="18">
        <f t="shared" ref="J25:J28" si="12">H25*D25</f>
        <v>0</v>
      </c>
      <c r="K25" s="56" t="s">
        <v>144</v>
      </c>
      <c r="L25" s="33"/>
      <c r="M25" s="33"/>
    </row>
    <row r="26" spans="1:13" ht="15.75" customHeight="1" x14ac:dyDescent="0.25">
      <c r="A26" s="51" t="s">
        <v>43</v>
      </c>
      <c r="B26" s="36">
        <v>2</v>
      </c>
      <c r="C26" s="56" t="s">
        <v>141</v>
      </c>
      <c r="D26" s="53">
        <v>2</v>
      </c>
      <c r="E26" s="88"/>
      <c r="F26" s="18">
        <f t="shared" si="8"/>
        <v>0</v>
      </c>
      <c r="G26" s="18">
        <f t="shared" si="9"/>
        <v>0</v>
      </c>
      <c r="H26" s="18">
        <f t="shared" si="10"/>
        <v>0</v>
      </c>
      <c r="I26" s="18">
        <f t="shared" si="11"/>
        <v>0</v>
      </c>
      <c r="J26" s="18">
        <f t="shared" si="12"/>
        <v>0</v>
      </c>
      <c r="K26" s="56" t="s">
        <v>144</v>
      </c>
      <c r="L26" s="33"/>
      <c r="M26" s="33"/>
    </row>
    <row r="27" spans="1:13" ht="15.75" customHeight="1" x14ac:dyDescent="0.25">
      <c r="A27" s="51" t="s">
        <v>43</v>
      </c>
      <c r="B27" s="36">
        <v>3</v>
      </c>
      <c r="C27" s="56" t="s">
        <v>142</v>
      </c>
      <c r="D27" s="53">
        <v>2</v>
      </c>
      <c r="E27" s="88"/>
      <c r="F27" s="18">
        <f t="shared" si="8"/>
        <v>0</v>
      </c>
      <c r="G27" s="18">
        <f t="shared" si="9"/>
        <v>0</v>
      </c>
      <c r="H27" s="18">
        <f t="shared" si="10"/>
        <v>0</v>
      </c>
      <c r="I27" s="18">
        <f t="shared" si="11"/>
        <v>0</v>
      </c>
      <c r="J27" s="18">
        <f t="shared" si="12"/>
        <v>0</v>
      </c>
      <c r="K27" s="56" t="s">
        <v>144</v>
      </c>
      <c r="L27" s="33"/>
      <c r="M27" s="33"/>
    </row>
    <row r="28" spans="1:13" ht="15.75" customHeight="1" x14ac:dyDescent="0.25">
      <c r="A28" s="51" t="s">
        <v>43</v>
      </c>
      <c r="B28" s="36">
        <v>4</v>
      </c>
      <c r="C28" s="56" t="s">
        <v>143</v>
      </c>
      <c r="D28" s="53">
        <v>2</v>
      </c>
      <c r="E28" s="88"/>
      <c r="F28" s="18">
        <f t="shared" si="8"/>
        <v>0</v>
      </c>
      <c r="G28" s="18">
        <f t="shared" si="9"/>
        <v>0</v>
      </c>
      <c r="H28" s="18">
        <f t="shared" si="10"/>
        <v>0</v>
      </c>
      <c r="I28" s="18">
        <f t="shared" si="11"/>
        <v>0</v>
      </c>
      <c r="J28" s="18">
        <f t="shared" si="12"/>
        <v>0</v>
      </c>
      <c r="K28" s="56" t="s">
        <v>144</v>
      </c>
      <c r="L28" s="33"/>
      <c r="M28" s="33"/>
    </row>
    <row r="29" spans="1:13" x14ac:dyDescent="0.25">
      <c r="A29" s="19"/>
      <c r="B29" s="20"/>
      <c r="C29" s="21" t="s">
        <v>13</v>
      </c>
      <c r="D29" s="31"/>
      <c r="E29" s="23"/>
      <c r="F29" s="23"/>
      <c r="G29" s="24">
        <f>SUM(G25:G28)</f>
        <v>0</v>
      </c>
      <c r="H29" s="23"/>
      <c r="I29" s="24">
        <f>SUM(I25:I28)</f>
        <v>0</v>
      </c>
      <c r="J29" s="24">
        <f>SUM(J25:J28)</f>
        <v>0</v>
      </c>
      <c r="K29" s="20"/>
    </row>
    <row r="30" spans="1:13" s="12" customFormat="1" x14ac:dyDescent="0.25">
      <c r="B30" s="25"/>
      <c r="C30" s="26"/>
      <c r="D30" s="27"/>
      <c r="E30" s="28"/>
      <c r="F30" s="28"/>
      <c r="G30" s="29"/>
      <c r="H30" s="28"/>
      <c r="I30" s="29"/>
      <c r="J30" s="29"/>
    </row>
    <row r="31" spans="1:13" s="13" customFormat="1" ht="73.5" customHeight="1" x14ac:dyDescent="0.25">
      <c r="A31" s="9" t="s">
        <v>2</v>
      </c>
      <c r="B31" s="10" t="s">
        <v>39</v>
      </c>
      <c r="C31" s="9" t="s">
        <v>3</v>
      </c>
      <c r="D31" s="11" t="s">
        <v>25</v>
      </c>
      <c r="E31" s="1" t="s">
        <v>33</v>
      </c>
    </row>
    <row r="32" spans="1:13" ht="30" customHeight="1" x14ac:dyDescent="0.25">
      <c r="A32" s="14" t="s">
        <v>36</v>
      </c>
      <c r="B32" s="15" t="s">
        <v>4</v>
      </c>
      <c r="C32" s="15" t="s">
        <v>5</v>
      </c>
      <c r="D32" s="15" t="s">
        <v>6</v>
      </c>
      <c r="E32" s="15" t="s">
        <v>7</v>
      </c>
      <c r="F32" s="15" t="s">
        <v>8</v>
      </c>
      <c r="G32" s="15" t="s">
        <v>9</v>
      </c>
      <c r="H32" s="15" t="s">
        <v>10</v>
      </c>
      <c r="I32" s="15" t="s">
        <v>11</v>
      </c>
      <c r="J32" s="15" t="s">
        <v>12</v>
      </c>
      <c r="K32" s="16" t="s">
        <v>19</v>
      </c>
      <c r="L32" s="34"/>
      <c r="M32" s="34"/>
    </row>
    <row r="33" spans="1:13" ht="15.75" customHeight="1" x14ac:dyDescent="0.25">
      <c r="A33" s="51" t="s">
        <v>43</v>
      </c>
      <c r="B33" s="17">
        <v>1</v>
      </c>
      <c r="C33" s="57" t="s">
        <v>145</v>
      </c>
      <c r="D33" s="58">
        <v>2</v>
      </c>
      <c r="E33" s="88"/>
      <c r="F33" s="18">
        <f t="shared" ref="F33:F42" si="13">E33*0.21</f>
        <v>0</v>
      </c>
      <c r="G33" s="18">
        <f t="shared" ref="G33:G42" si="14">E33*D33</f>
        <v>0</v>
      </c>
      <c r="H33" s="18">
        <f t="shared" ref="H33:H42" si="15">E33*1.21</f>
        <v>0</v>
      </c>
      <c r="I33" s="18">
        <f t="shared" ref="I33:I42" si="16">(E33*0.21)*D33</f>
        <v>0</v>
      </c>
      <c r="J33" s="18">
        <f t="shared" ref="J33:J42" si="17">H33*D33</f>
        <v>0</v>
      </c>
      <c r="K33" s="57" t="s">
        <v>155</v>
      </c>
      <c r="L33" s="34"/>
      <c r="M33" s="34"/>
    </row>
    <row r="34" spans="1:13" ht="15.75" customHeight="1" x14ac:dyDescent="0.25">
      <c r="A34" s="51" t="s">
        <v>43</v>
      </c>
      <c r="B34" s="17">
        <v>2</v>
      </c>
      <c r="C34" s="57" t="s">
        <v>146</v>
      </c>
      <c r="D34" s="58">
        <v>1</v>
      </c>
      <c r="E34" s="88"/>
      <c r="F34" s="18">
        <f t="shared" si="13"/>
        <v>0</v>
      </c>
      <c r="G34" s="18">
        <f t="shared" si="14"/>
        <v>0</v>
      </c>
      <c r="H34" s="18">
        <f t="shared" si="15"/>
        <v>0</v>
      </c>
      <c r="I34" s="18">
        <f t="shared" si="16"/>
        <v>0</v>
      </c>
      <c r="J34" s="18">
        <f t="shared" si="17"/>
        <v>0</v>
      </c>
      <c r="K34" s="57" t="s">
        <v>156</v>
      </c>
      <c r="L34" s="34"/>
      <c r="M34" s="34"/>
    </row>
    <row r="35" spans="1:13" ht="15.75" customHeight="1" x14ac:dyDescent="0.25">
      <c r="A35" s="51" t="s">
        <v>43</v>
      </c>
      <c r="B35" s="17">
        <v>3</v>
      </c>
      <c r="C35" s="56" t="s">
        <v>147</v>
      </c>
      <c r="D35" s="53">
        <v>2</v>
      </c>
      <c r="E35" s="88"/>
      <c r="F35" s="18">
        <f t="shared" si="13"/>
        <v>0</v>
      </c>
      <c r="G35" s="18">
        <f t="shared" si="14"/>
        <v>0</v>
      </c>
      <c r="H35" s="18">
        <f t="shared" si="15"/>
        <v>0</v>
      </c>
      <c r="I35" s="18">
        <f t="shared" si="16"/>
        <v>0</v>
      </c>
      <c r="J35" s="18">
        <f t="shared" si="17"/>
        <v>0</v>
      </c>
      <c r="K35" s="56" t="s">
        <v>157</v>
      </c>
      <c r="L35" s="35"/>
      <c r="M35" s="35"/>
    </row>
    <row r="36" spans="1:13" ht="15.75" customHeight="1" x14ac:dyDescent="0.25">
      <c r="A36" s="51" t="s">
        <v>43</v>
      </c>
      <c r="B36" s="17">
        <v>4</v>
      </c>
      <c r="C36" s="56" t="s">
        <v>148</v>
      </c>
      <c r="D36" s="53">
        <v>1</v>
      </c>
      <c r="E36" s="88"/>
      <c r="F36" s="18">
        <f t="shared" si="13"/>
        <v>0</v>
      </c>
      <c r="G36" s="18">
        <f t="shared" si="14"/>
        <v>0</v>
      </c>
      <c r="H36" s="18">
        <f t="shared" si="15"/>
        <v>0</v>
      </c>
      <c r="I36" s="18">
        <f t="shared" si="16"/>
        <v>0</v>
      </c>
      <c r="J36" s="18">
        <f t="shared" si="17"/>
        <v>0</v>
      </c>
      <c r="K36" s="56" t="s">
        <v>158</v>
      </c>
      <c r="L36" s="35"/>
      <c r="M36" s="35"/>
    </row>
    <row r="37" spans="1:13" ht="15.75" customHeight="1" x14ac:dyDescent="0.25">
      <c r="A37" s="51" t="s">
        <v>43</v>
      </c>
      <c r="B37" s="17">
        <v>5</v>
      </c>
      <c r="C37" s="56" t="s">
        <v>149</v>
      </c>
      <c r="D37" s="53">
        <v>1</v>
      </c>
      <c r="E37" s="88"/>
      <c r="F37" s="18">
        <f t="shared" si="13"/>
        <v>0</v>
      </c>
      <c r="G37" s="18">
        <f t="shared" si="14"/>
        <v>0</v>
      </c>
      <c r="H37" s="18">
        <f t="shared" si="15"/>
        <v>0</v>
      </c>
      <c r="I37" s="18">
        <f t="shared" si="16"/>
        <v>0</v>
      </c>
      <c r="J37" s="18">
        <f t="shared" si="17"/>
        <v>0</v>
      </c>
      <c r="K37" s="56" t="s">
        <v>158</v>
      </c>
      <c r="L37" s="35"/>
      <c r="M37" s="35"/>
    </row>
    <row r="38" spans="1:13" ht="15.75" customHeight="1" x14ac:dyDescent="0.25">
      <c r="A38" s="51" t="s">
        <v>43</v>
      </c>
      <c r="B38" s="17">
        <v>6</v>
      </c>
      <c r="C38" s="56" t="s">
        <v>150</v>
      </c>
      <c r="D38" s="53">
        <v>4</v>
      </c>
      <c r="E38" s="88"/>
      <c r="F38" s="18">
        <f t="shared" si="13"/>
        <v>0</v>
      </c>
      <c r="G38" s="18">
        <f t="shared" si="14"/>
        <v>0</v>
      </c>
      <c r="H38" s="18">
        <f t="shared" si="15"/>
        <v>0</v>
      </c>
      <c r="I38" s="18">
        <f t="shared" si="16"/>
        <v>0</v>
      </c>
      <c r="J38" s="18">
        <f t="shared" si="17"/>
        <v>0</v>
      </c>
      <c r="K38" s="56" t="s">
        <v>159</v>
      </c>
      <c r="L38" s="35"/>
      <c r="M38" s="35"/>
    </row>
    <row r="39" spans="1:13" ht="15.75" customHeight="1" x14ac:dyDescent="0.25">
      <c r="A39" s="51" t="s">
        <v>43</v>
      </c>
      <c r="B39" s="17">
        <v>7</v>
      </c>
      <c r="C39" s="56" t="s">
        <v>151</v>
      </c>
      <c r="D39" s="53">
        <v>1</v>
      </c>
      <c r="E39" s="88"/>
      <c r="F39" s="18">
        <f t="shared" si="13"/>
        <v>0</v>
      </c>
      <c r="G39" s="18">
        <f t="shared" si="14"/>
        <v>0</v>
      </c>
      <c r="H39" s="18">
        <f t="shared" si="15"/>
        <v>0</v>
      </c>
      <c r="I39" s="18">
        <f t="shared" si="16"/>
        <v>0</v>
      </c>
      <c r="J39" s="18">
        <f t="shared" si="17"/>
        <v>0</v>
      </c>
      <c r="K39" s="56" t="s">
        <v>159</v>
      </c>
      <c r="L39" s="35"/>
      <c r="M39" s="35"/>
    </row>
    <row r="40" spans="1:13" ht="15.75" customHeight="1" x14ac:dyDescent="0.25">
      <c r="A40" s="51" t="s">
        <v>43</v>
      </c>
      <c r="B40" s="17">
        <v>8</v>
      </c>
      <c r="C40" s="56" t="s">
        <v>152</v>
      </c>
      <c r="D40" s="53">
        <v>1</v>
      </c>
      <c r="E40" s="88"/>
      <c r="F40" s="18">
        <f t="shared" si="13"/>
        <v>0</v>
      </c>
      <c r="G40" s="18">
        <f t="shared" si="14"/>
        <v>0</v>
      </c>
      <c r="H40" s="18">
        <f t="shared" si="15"/>
        <v>0</v>
      </c>
      <c r="I40" s="18">
        <f t="shared" si="16"/>
        <v>0</v>
      </c>
      <c r="J40" s="18">
        <f t="shared" si="17"/>
        <v>0</v>
      </c>
      <c r="K40" s="56" t="s">
        <v>159</v>
      </c>
      <c r="L40" s="35"/>
      <c r="M40" s="35"/>
    </row>
    <row r="41" spans="1:13" ht="15.75" customHeight="1" x14ac:dyDescent="0.25">
      <c r="A41" s="51" t="s">
        <v>43</v>
      </c>
      <c r="B41" s="17">
        <v>9</v>
      </c>
      <c r="C41" s="56" t="s">
        <v>153</v>
      </c>
      <c r="D41" s="53">
        <v>1</v>
      </c>
      <c r="E41" s="88"/>
      <c r="F41" s="18">
        <f t="shared" si="13"/>
        <v>0</v>
      </c>
      <c r="G41" s="18">
        <f t="shared" si="14"/>
        <v>0</v>
      </c>
      <c r="H41" s="18">
        <f t="shared" si="15"/>
        <v>0</v>
      </c>
      <c r="I41" s="18">
        <f t="shared" si="16"/>
        <v>0</v>
      </c>
      <c r="J41" s="18">
        <f t="shared" si="17"/>
        <v>0</v>
      </c>
      <c r="K41" s="56" t="s">
        <v>160</v>
      </c>
      <c r="L41" s="35"/>
      <c r="M41" s="35"/>
    </row>
    <row r="42" spans="1:13" ht="15.75" customHeight="1" x14ac:dyDescent="0.25">
      <c r="A42" s="51" t="s">
        <v>43</v>
      </c>
      <c r="B42" s="17">
        <v>10</v>
      </c>
      <c r="C42" s="56" t="s">
        <v>154</v>
      </c>
      <c r="D42" s="53">
        <v>2</v>
      </c>
      <c r="E42" s="88"/>
      <c r="F42" s="18">
        <f t="shared" si="13"/>
        <v>0</v>
      </c>
      <c r="G42" s="18">
        <f t="shared" si="14"/>
        <v>0</v>
      </c>
      <c r="H42" s="18">
        <f t="shared" si="15"/>
        <v>0</v>
      </c>
      <c r="I42" s="18">
        <f t="shared" si="16"/>
        <v>0</v>
      </c>
      <c r="J42" s="18">
        <f t="shared" si="17"/>
        <v>0</v>
      </c>
      <c r="K42" s="56" t="s">
        <v>161</v>
      </c>
      <c r="L42" s="35"/>
      <c r="M42" s="35"/>
    </row>
    <row r="43" spans="1:13" x14ac:dyDescent="0.25">
      <c r="A43" s="19"/>
      <c r="B43" s="20"/>
      <c r="C43" s="21" t="s">
        <v>13</v>
      </c>
      <c r="D43" s="31"/>
      <c r="E43" s="23"/>
      <c r="F43" s="23"/>
      <c r="G43" s="24">
        <f>SUM(G33:G42)</f>
        <v>0</v>
      </c>
      <c r="H43" s="23"/>
      <c r="I43" s="24">
        <f>SUM(I33:I42)</f>
        <v>0</v>
      </c>
      <c r="J43" s="24">
        <f>SUM(J33:J42)</f>
        <v>0</v>
      </c>
      <c r="K43" s="20"/>
    </row>
    <row r="44" spans="1:13" s="12" customFormat="1" x14ac:dyDescent="0.25">
      <c r="B44" s="25"/>
      <c r="C44" s="26"/>
      <c r="D44" s="27"/>
      <c r="E44" s="28"/>
      <c r="F44" s="28"/>
      <c r="G44" s="29"/>
      <c r="H44" s="28"/>
      <c r="I44" s="29"/>
      <c r="J44" s="29"/>
    </row>
    <row r="45" spans="1:13" s="13" customFormat="1" ht="78" customHeight="1" x14ac:dyDescent="0.25">
      <c r="A45" s="9" t="s">
        <v>2</v>
      </c>
      <c r="B45" s="10" t="s">
        <v>40</v>
      </c>
      <c r="C45" s="9" t="s">
        <v>3</v>
      </c>
      <c r="D45" s="32" t="s">
        <v>26</v>
      </c>
      <c r="E45" s="1" t="s">
        <v>33</v>
      </c>
    </row>
    <row r="46" spans="1:13" ht="30" customHeight="1" x14ac:dyDescent="0.25">
      <c r="A46" s="14" t="s">
        <v>36</v>
      </c>
      <c r="B46" s="15" t="s">
        <v>4</v>
      </c>
      <c r="C46" s="15" t="s">
        <v>5</v>
      </c>
      <c r="D46" s="15" t="s">
        <v>6</v>
      </c>
      <c r="E46" s="15" t="s">
        <v>7</v>
      </c>
      <c r="F46" s="15" t="s">
        <v>8</v>
      </c>
      <c r="G46" s="15" t="s">
        <v>9</v>
      </c>
      <c r="H46" s="15" t="s">
        <v>10</v>
      </c>
      <c r="I46" s="15" t="s">
        <v>11</v>
      </c>
      <c r="J46" s="15" t="s">
        <v>12</v>
      </c>
      <c r="K46" s="16" t="s">
        <v>19</v>
      </c>
    </row>
    <row r="47" spans="1:13" ht="15.75" customHeight="1" x14ac:dyDescent="0.25">
      <c r="A47" s="51" t="s">
        <v>43</v>
      </c>
      <c r="B47" s="17">
        <v>1</v>
      </c>
      <c r="C47" s="57" t="s">
        <v>162</v>
      </c>
      <c r="D47" s="58">
        <v>3</v>
      </c>
      <c r="E47" s="88"/>
      <c r="F47" s="18">
        <f t="shared" ref="F47:F79" si="18">E47*0.21</f>
        <v>0</v>
      </c>
      <c r="G47" s="18">
        <f t="shared" ref="G47:G79" si="19">E47*D47</f>
        <v>0</v>
      </c>
      <c r="H47" s="18">
        <f t="shared" ref="H47:H79" si="20">E47*1.21</f>
        <v>0</v>
      </c>
      <c r="I47" s="18">
        <f t="shared" ref="I47:I79" si="21">(E47*0.21)*D47</f>
        <v>0</v>
      </c>
      <c r="J47" s="18">
        <f t="shared" ref="J47:J79" si="22">H47*D47</f>
        <v>0</v>
      </c>
      <c r="K47" s="57" t="s">
        <v>195</v>
      </c>
    </row>
    <row r="48" spans="1:13" ht="15.75" customHeight="1" x14ac:dyDescent="0.25">
      <c r="A48" s="51" t="s">
        <v>43</v>
      </c>
      <c r="B48" s="17">
        <v>2</v>
      </c>
      <c r="C48" s="57" t="s">
        <v>163</v>
      </c>
      <c r="D48" s="58">
        <v>6</v>
      </c>
      <c r="E48" s="88"/>
      <c r="F48" s="18">
        <f t="shared" si="18"/>
        <v>0</v>
      </c>
      <c r="G48" s="18">
        <f t="shared" si="19"/>
        <v>0</v>
      </c>
      <c r="H48" s="18">
        <f t="shared" si="20"/>
        <v>0</v>
      </c>
      <c r="I48" s="18">
        <f t="shared" si="21"/>
        <v>0</v>
      </c>
      <c r="J48" s="18">
        <f t="shared" si="22"/>
        <v>0</v>
      </c>
      <c r="K48" s="57" t="s">
        <v>196</v>
      </c>
    </row>
    <row r="49" spans="1:11" ht="15.75" customHeight="1" x14ac:dyDescent="0.25">
      <c r="A49" s="51" t="s">
        <v>43</v>
      </c>
      <c r="B49" s="17">
        <v>3</v>
      </c>
      <c r="C49" s="56" t="s">
        <v>164</v>
      </c>
      <c r="D49" s="58">
        <v>6</v>
      </c>
      <c r="E49" s="88"/>
      <c r="F49" s="18">
        <f t="shared" si="18"/>
        <v>0</v>
      </c>
      <c r="G49" s="18">
        <f t="shared" si="19"/>
        <v>0</v>
      </c>
      <c r="H49" s="18">
        <f t="shared" si="20"/>
        <v>0</v>
      </c>
      <c r="I49" s="18">
        <f t="shared" si="21"/>
        <v>0</v>
      </c>
      <c r="J49" s="18">
        <f t="shared" si="22"/>
        <v>0</v>
      </c>
      <c r="K49" s="56" t="s">
        <v>197</v>
      </c>
    </row>
    <row r="50" spans="1:11" ht="15.75" customHeight="1" x14ac:dyDescent="0.25">
      <c r="A50" s="51" t="s">
        <v>43</v>
      </c>
      <c r="B50" s="17">
        <v>4</v>
      </c>
      <c r="C50" s="56" t="s">
        <v>165</v>
      </c>
      <c r="D50" s="53">
        <v>1</v>
      </c>
      <c r="E50" s="88"/>
      <c r="F50" s="18">
        <f t="shared" si="18"/>
        <v>0</v>
      </c>
      <c r="G50" s="18">
        <f t="shared" si="19"/>
        <v>0</v>
      </c>
      <c r="H50" s="18">
        <f t="shared" si="20"/>
        <v>0</v>
      </c>
      <c r="I50" s="18">
        <f t="shared" si="21"/>
        <v>0</v>
      </c>
      <c r="J50" s="18">
        <f t="shared" si="22"/>
        <v>0</v>
      </c>
      <c r="K50" s="56" t="s">
        <v>198</v>
      </c>
    </row>
    <row r="51" spans="1:11" ht="15.75" customHeight="1" x14ac:dyDescent="0.25">
      <c r="A51" s="51" t="s">
        <v>43</v>
      </c>
      <c r="B51" s="17">
        <v>5</v>
      </c>
      <c r="C51" s="56" t="s">
        <v>166</v>
      </c>
      <c r="D51" s="53">
        <v>1</v>
      </c>
      <c r="E51" s="88"/>
      <c r="F51" s="18">
        <f t="shared" si="18"/>
        <v>0</v>
      </c>
      <c r="G51" s="18">
        <f t="shared" si="19"/>
        <v>0</v>
      </c>
      <c r="H51" s="18">
        <f t="shared" si="20"/>
        <v>0</v>
      </c>
      <c r="I51" s="18">
        <f t="shared" si="21"/>
        <v>0</v>
      </c>
      <c r="J51" s="18">
        <f t="shared" si="22"/>
        <v>0</v>
      </c>
      <c r="K51" s="56" t="s">
        <v>198</v>
      </c>
    </row>
    <row r="52" spans="1:11" ht="15.75" customHeight="1" x14ac:dyDescent="0.25">
      <c r="A52" s="51" t="s">
        <v>43</v>
      </c>
      <c r="B52" s="17">
        <v>6</v>
      </c>
      <c r="C52" s="56" t="s">
        <v>167</v>
      </c>
      <c r="D52" s="53">
        <v>1</v>
      </c>
      <c r="E52" s="88"/>
      <c r="F52" s="18">
        <f t="shared" si="18"/>
        <v>0</v>
      </c>
      <c r="G52" s="18">
        <f t="shared" si="19"/>
        <v>0</v>
      </c>
      <c r="H52" s="18">
        <f t="shared" si="20"/>
        <v>0</v>
      </c>
      <c r="I52" s="18">
        <f t="shared" si="21"/>
        <v>0</v>
      </c>
      <c r="J52" s="18">
        <f t="shared" si="22"/>
        <v>0</v>
      </c>
      <c r="K52" s="56" t="s">
        <v>198</v>
      </c>
    </row>
    <row r="53" spans="1:11" ht="15.75" customHeight="1" x14ac:dyDescent="0.25">
      <c r="A53" s="51" t="s">
        <v>43</v>
      </c>
      <c r="B53" s="17">
        <v>7</v>
      </c>
      <c r="C53" s="56" t="s">
        <v>168</v>
      </c>
      <c r="D53" s="53">
        <v>1</v>
      </c>
      <c r="E53" s="88"/>
      <c r="F53" s="18">
        <f t="shared" si="18"/>
        <v>0</v>
      </c>
      <c r="G53" s="18">
        <f t="shared" si="19"/>
        <v>0</v>
      </c>
      <c r="H53" s="18">
        <f t="shared" si="20"/>
        <v>0</v>
      </c>
      <c r="I53" s="18">
        <f t="shared" si="21"/>
        <v>0</v>
      </c>
      <c r="J53" s="18">
        <f t="shared" si="22"/>
        <v>0</v>
      </c>
      <c r="K53" s="56" t="s">
        <v>198</v>
      </c>
    </row>
    <row r="54" spans="1:11" ht="15.75" customHeight="1" x14ac:dyDescent="0.25">
      <c r="A54" s="51" t="s">
        <v>43</v>
      </c>
      <c r="B54" s="17">
        <v>8</v>
      </c>
      <c r="C54" s="56" t="s">
        <v>169</v>
      </c>
      <c r="D54" s="53">
        <v>1</v>
      </c>
      <c r="E54" s="88"/>
      <c r="F54" s="18">
        <f t="shared" si="18"/>
        <v>0</v>
      </c>
      <c r="G54" s="18">
        <f t="shared" si="19"/>
        <v>0</v>
      </c>
      <c r="H54" s="18">
        <f t="shared" si="20"/>
        <v>0</v>
      </c>
      <c r="I54" s="18">
        <f t="shared" si="21"/>
        <v>0</v>
      </c>
      <c r="J54" s="18">
        <f t="shared" si="22"/>
        <v>0</v>
      </c>
      <c r="K54" s="56" t="s">
        <v>199</v>
      </c>
    </row>
    <row r="55" spans="1:11" ht="15.75" customHeight="1" x14ac:dyDescent="0.25">
      <c r="A55" s="51" t="s">
        <v>43</v>
      </c>
      <c r="B55" s="17">
        <v>9</v>
      </c>
      <c r="C55" s="56" t="s">
        <v>170</v>
      </c>
      <c r="D55" s="53">
        <v>1</v>
      </c>
      <c r="E55" s="88"/>
      <c r="F55" s="18">
        <f t="shared" si="18"/>
        <v>0</v>
      </c>
      <c r="G55" s="18">
        <f t="shared" si="19"/>
        <v>0</v>
      </c>
      <c r="H55" s="18">
        <f t="shared" si="20"/>
        <v>0</v>
      </c>
      <c r="I55" s="18">
        <f t="shared" si="21"/>
        <v>0</v>
      </c>
      <c r="J55" s="18">
        <f t="shared" si="22"/>
        <v>0</v>
      </c>
      <c r="K55" s="56" t="s">
        <v>199</v>
      </c>
    </row>
    <row r="56" spans="1:11" ht="15.75" customHeight="1" x14ac:dyDescent="0.25">
      <c r="A56" s="51" t="s">
        <v>43</v>
      </c>
      <c r="B56" s="17">
        <v>10</v>
      </c>
      <c r="C56" s="56" t="s">
        <v>171</v>
      </c>
      <c r="D56" s="53">
        <v>1</v>
      </c>
      <c r="E56" s="88"/>
      <c r="F56" s="18">
        <f t="shared" si="18"/>
        <v>0</v>
      </c>
      <c r="G56" s="18">
        <f t="shared" si="19"/>
        <v>0</v>
      </c>
      <c r="H56" s="18">
        <f t="shared" si="20"/>
        <v>0</v>
      </c>
      <c r="I56" s="18">
        <f t="shared" si="21"/>
        <v>0</v>
      </c>
      <c r="J56" s="18">
        <f t="shared" si="22"/>
        <v>0</v>
      </c>
      <c r="K56" s="56" t="s">
        <v>199</v>
      </c>
    </row>
    <row r="57" spans="1:11" ht="15.75" customHeight="1" x14ac:dyDescent="0.25">
      <c r="A57" s="51" t="s">
        <v>43</v>
      </c>
      <c r="B57" s="17">
        <v>11</v>
      </c>
      <c r="C57" s="56" t="s">
        <v>172</v>
      </c>
      <c r="D57" s="53">
        <v>1</v>
      </c>
      <c r="E57" s="88"/>
      <c r="F57" s="18">
        <f t="shared" si="18"/>
        <v>0</v>
      </c>
      <c r="G57" s="18">
        <f t="shared" si="19"/>
        <v>0</v>
      </c>
      <c r="H57" s="18">
        <f t="shared" si="20"/>
        <v>0</v>
      </c>
      <c r="I57" s="18">
        <f t="shared" si="21"/>
        <v>0</v>
      </c>
      <c r="J57" s="18">
        <f t="shared" si="22"/>
        <v>0</v>
      </c>
      <c r="K57" s="56" t="s">
        <v>199</v>
      </c>
    </row>
    <row r="58" spans="1:11" ht="15.75" customHeight="1" x14ac:dyDescent="0.25">
      <c r="A58" s="51" t="s">
        <v>43</v>
      </c>
      <c r="B58" s="17">
        <v>12</v>
      </c>
      <c r="C58" s="56" t="s">
        <v>173</v>
      </c>
      <c r="D58" s="53">
        <v>3</v>
      </c>
      <c r="E58" s="88"/>
      <c r="F58" s="18">
        <f t="shared" si="18"/>
        <v>0</v>
      </c>
      <c r="G58" s="18">
        <f t="shared" si="19"/>
        <v>0</v>
      </c>
      <c r="H58" s="18">
        <f t="shared" si="20"/>
        <v>0</v>
      </c>
      <c r="I58" s="18">
        <f t="shared" si="21"/>
        <v>0</v>
      </c>
      <c r="J58" s="18">
        <f t="shared" si="22"/>
        <v>0</v>
      </c>
      <c r="K58" s="56" t="s">
        <v>200</v>
      </c>
    </row>
    <row r="59" spans="1:11" ht="15.75" customHeight="1" x14ac:dyDescent="0.25">
      <c r="A59" s="51" t="s">
        <v>43</v>
      </c>
      <c r="B59" s="17">
        <v>13</v>
      </c>
      <c r="C59" s="56" t="s">
        <v>174</v>
      </c>
      <c r="D59" s="53">
        <v>2</v>
      </c>
      <c r="E59" s="88"/>
      <c r="F59" s="18">
        <f t="shared" si="18"/>
        <v>0</v>
      </c>
      <c r="G59" s="18">
        <f t="shared" si="19"/>
        <v>0</v>
      </c>
      <c r="H59" s="18">
        <f t="shared" si="20"/>
        <v>0</v>
      </c>
      <c r="I59" s="18">
        <f t="shared" si="21"/>
        <v>0</v>
      </c>
      <c r="J59" s="18">
        <f t="shared" si="22"/>
        <v>0</v>
      </c>
      <c r="K59" s="56" t="s">
        <v>200</v>
      </c>
    </row>
    <row r="60" spans="1:11" ht="15.75" customHeight="1" x14ac:dyDescent="0.25">
      <c r="A60" s="51" t="s">
        <v>43</v>
      </c>
      <c r="B60" s="17">
        <v>14</v>
      </c>
      <c r="C60" s="56" t="s">
        <v>175</v>
      </c>
      <c r="D60" s="53">
        <v>2</v>
      </c>
      <c r="E60" s="88"/>
      <c r="F60" s="18">
        <f t="shared" si="18"/>
        <v>0</v>
      </c>
      <c r="G60" s="18">
        <f t="shared" si="19"/>
        <v>0</v>
      </c>
      <c r="H60" s="18">
        <f t="shared" si="20"/>
        <v>0</v>
      </c>
      <c r="I60" s="18">
        <f t="shared" si="21"/>
        <v>0</v>
      </c>
      <c r="J60" s="18">
        <f t="shared" si="22"/>
        <v>0</v>
      </c>
      <c r="K60" s="56" t="s">
        <v>200</v>
      </c>
    </row>
    <row r="61" spans="1:11" ht="15.75" customHeight="1" x14ac:dyDescent="0.25">
      <c r="A61" s="51" t="s">
        <v>43</v>
      </c>
      <c r="B61" s="17">
        <v>15</v>
      </c>
      <c r="C61" s="56" t="s">
        <v>176</v>
      </c>
      <c r="D61" s="53">
        <v>2</v>
      </c>
      <c r="E61" s="88"/>
      <c r="F61" s="18">
        <f t="shared" si="18"/>
        <v>0</v>
      </c>
      <c r="G61" s="18">
        <f t="shared" si="19"/>
        <v>0</v>
      </c>
      <c r="H61" s="18">
        <f t="shared" si="20"/>
        <v>0</v>
      </c>
      <c r="I61" s="18">
        <f t="shared" si="21"/>
        <v>0</v>
      </c>
      <c r="J61" s="18">
        <f t="shared" si="22"/>
        <v>0</v>
      </c>
      <c r="K61" s="56" t="s">
        <v>200</v>
      </c>
    </row>
    <row r="62" spans="1:11" ht="15.75" customHeight="1" x14ac:dyDescent="0.25">
      <c r="A62" s="51" t="s">
        <v>43</v>
      </c>
      <c r="B62" s="17">
        <v>16</v>
      </c>
      <c r="C62" s="56" t="s">
        <v>177</v>
      </c>
      <c r="D62" s="53">
        <v>2</v>
      </c>
      <c r="E62" s="88"/>
      <c r="F62" s="18">
        <f t="shared" si="18"/>
        <v>0</v>
      </c>
      <c r="G62" s="18">
        <f t="shared" si="19"/>
        <v>0</v>
      </c>
      <c r="H62" s="18">
        <f t="shared" si="20"/>
        <v>0</v>
      </c>
      <c r="I62" s="18">
        <f t="shared" si="21"/>
        <v>0</v>
      </c>
      <c r="J62" s="18">
        <f t="shared" si="22"/>
        <v>0</v>
      </c>
      <c r="K62" s="56" t="s">
        <v>201</v>
      </c>
    </row>
    <row r="63" spans="1:11" ht="15.75" customHeight="1" x14ac:dyDescent="0.25">
      <c r="A63" s="51" t="s">
        <v>43</v>
      </c>
      <c r="B63" s="17">
        <v>17</v>
      </c>
      <c r="C63" s="56" t="s">
        <v>178</v>
      </c>
      <c r="D63" s="53">
        <v>1</v>
      </c>
      <c r="E63" s="88"/>
      <c r="F63" s="18">
        <f t="shared" si="18"/>
        <v>0</v>
      </c>
      <c r="G63" s="18">
        <f t="shared" si="19"/>
        <v>0</v>
      </c>
      <c r="H63" s="18">
        <f t="shared" si="20"/>
        <v>0</v>
      </c>
      <c r="I63" s="18">
        <f t="shared" si="21"/>
        <v>0</v>
      </c>
      <c r="J63" s="18">
        <f t="shared" si="22"/>
        <v>0</v>
      </c>
      <c r="K63" s="56" t="s">
        <v>202</v>
      </c>
    </row>
    <row r="64" spans="1:11" ht="15.75" customHeight="1" x14ac:dyDescent="0.25">
      <c r="A64" s="51" t="s">
        <v>43</v>
      </c>
      <c r="B64" s="17">
        <v>18</v>
      </c>
      <c r="C64" s="56" t="s">
        <v>179</v>
      </c>
      <c r="D64" s="53">
        <v>1</v>
      </c>
      <c r="E64" s="88"/>
      <c r="F64" s="18">
        <f t="shared" si="18"/>
        <v>0</v>
      </c>
      <c r="G64" s="18">
        <f t="shared" si="19"/>
        <v>0</v>
      </c>
      <c r="H64" s="18">
        <f t="shared" si="20"/>
        <v>0</v>
      </c>
      <c r="I64" s="18">
        <f t="shared" si="21"/>
        <v>0</v>
      </c>
      <c r="J64" s="18">
        <f t="shared" si="22"/>
        <v>0</v>
      </c>
      <c r="K64" s="56" t="s">
        <v>202</v>
      </c>
    </row>
    <row r="65" spans="1:11" ht="15.75" customHeight="1" x14ac:dyDescent="0.25">
      <c r="A65" s="51" t="s">
        <v>43</v>
      </c>
      <c r="B65" s="17">
        <v>19</v>
      </c>
      <c r="C65" s="56" t="s">
        <v>180</v>
      </c>
      <c r="D65" s="53">
        <v>1</v>
      </c>
      <c r="E65" s="88"/>
      <c r="F65" s="18">
        <f t="shared" si="18"/>
        <v>0</v>
      </c>
      <c r="G65" s="18">
        <f t="shared" si="19"/>
        <v>0</v>
      </c>
      <c r="H65" s="18">
        <f t="shared" si="20"/>
        <v>0</v>
      </c>
      <c r="I65" s="18">
        <f t="shared" si="21"/>
        <v>0</v>
      </c>
      <c r="J65" s="18">
        <f t="shared" si="22"/>
        <v>0</v>
      </c>
      <c r="K65" s="56" t="s">
        <v>202</v>
      </c>
    </row>
    <row r="66" spans="1:11" ht="15.75" customHeight="1" x14ac:dyDescent="0.25">
      <c r="A66" s="51" t="s">
        <v>43</v>
      </c>
      <c r="B66" s="17">
        <v>20</v>
      </c>
      <c r="C66" s="56" t="s">
        <v>181</v>
      </c>
      <c r="D66" s="53">
        <v>1</v>
      </c>
      <c r="E66" s="88"/>
      <c r="F66" s="18">
        <f t="shared" si="18"/>
        <v>0</v>
      </c>
      <c r="G66" s="18">
        <f t="shared" si="19"/>
        <v>0</v>
      </c>
      <c r="H66" s="18">
        <f t="shared" si="20"/>
        <v>0</v>
      </c>
      <c r="I66" s="18">
        <f t="shared" si="21"/>
        <v>0</v>
      </c>
      <c r="J66" s="18">
        <f t="shared" si="22"/>
        <v>0</v>
      </c>
      <c r="K66" s="56" t="s">
        <v>202</v>
      </c>
    </row>
    <row r="67" spans="1:11" ht="15.75" customHeight="1" x14ac:dyDescent="0.25">
      <c r="A67" s="51" t="s">
        <v>43</v>
      </c>
      <c r="B67" s="17">
        <v>21</v>
      </c>
      <c r="C67" s="56" t="s">
        <v>182</v>
      </c>
      <c r="D67" s="53">
        <v>1</v>
      </c>
      <c r="E67" s="88"/>
      <c r="F67" s="18">
        <f t="shared" si="18"/>
        <v>0</v>
      </c>
      <c r="G67" s="18">
        <f t="shared" si="19"/>
        <v>0</v>
      </c>
      <c r="H67" s="18">
        <f t="shared" si="20"/>
        <v>0</v>
      </c>
      <c r="I67" s="18">
        <f t="shared" si="21"/>
        <v>0</v>
      </c>
      <c r="J67" s="18">
        <f t="shared" si="22"/>
        <v>0</v>
      </c>
      <c r="K67" s="56" t="s">
        <v>203</v>
      </c>
    </row>
    <row r="68" spans="1:11" ht="15.75" customHeight="1" x14ac:dyDescent="0.25">
      <c r="A68" s="51" t="s">
        <v>43</v>
      </c>
      <c r="B68" s="17">
        <v>22</v>
      </c>
      <c r="C68" s="56" t="s">
        <v>183</v>
      </c>
      <c r="D68" s="53">
        <v>1</v>
      </c>
      <c r="E68" s="88"/>
      <c r="F68" s="18">
        <f t="shared" si="18"/>
        <v>0</v>
      </c>
      <c r="G68" s="18">
        <f t="shared" si="19"/>
        <v>0</v>
      </c>
      <c r="H68" s="18">
        <f t="shared" si="20"/>
        <v>0</v>
      </c>
      <c r="I68" s="18">
        <f t="shared" si="21"/>
        <v>0</v>
      </c>
      <c r="J68" s="18">
        <f t="shared" si="22"/>
        <v>0</v>
      </c>
      <c r="K68" s="56" t="s">
        <v>203</v>
      </c>
    </row>
    <row r="69" spans="1:11" ht="15.75" customHeight="1" x14ac:dyDescent="0.25">
      <c r="A69" s="51" t="s">
        <v>43</v>
      </c>
      <c r="B69" s="17">
        <v>23</v>
      </c>
      <c r="C69" s="56" t="s">
        <v>184</v>
      </c>
      <c r="D69" s="53">
        <v>1</v>
      </c>
      <c r="E69" s="88"/>
      <c r="F69" s="18">
        <f t="shared" si="18"/>
        <v>0</v>
      </c>
      <c r="G69" s="18">
        <f t="shared" si="19"/>
        <v>0</v>
      </c>
      <c r="H69" s="18">
        <f t="shared" si="20"/>
        <v>0</v>
      </c>
      <c r="I69" s="18">
        <f t="shared" si="21"/>
        <v>0</v>
      </c>
      <c r="J69" s="18">
        <f t="shared" si="22"/>
        <v>0</v>
      </c>
      <c r="K69" s="56" t="s">
        <v>203</v>
      </c>
    </row>
    <row r="70" spans="1:11" ht="15.75" customHeight="1" x14ac:dyDescent="0.25">
      <c r="A70" s="51" t="s">
        <v>43</v>
      </c>
      <c r="B70" s="17">
        <v>24</v>
      </c>
      <c r="C70" s="56" t="s">
        <v>185</v>
      </c>
      <c r="D70" s="53">
        <v>1</v>
      </c>
      <c r="E70" s="88"/>
      <c r="F70" s="18">
        <f t="shared" si="18"/>
        <v>0</v>
      </c>
      <c r="G70" s="18">
        <f t="shared" si="19"/>
        <v>0</v>
      </c>
      <c r="H70" s="18">
        <f t="shared" si="20"/>
        <v>0</v>
      </c>
      <c r="I70" s="18">
        <f t="shared" si="21"/>
        <v>0</v>
      </c>
      <c r="J70" s="18">
        <f t="shared" si="22"/>
        <v>0</v>
      </c>
      <c r="K70" s="56" t="s">
        <v>203</v>
      </c>
    </row>
    <row r="71" spans="1:11" ht="15.75" customHeight="1" x14ac:dyDescent="0.25">
      <c r="A71" s="51" t="s">
        <v>43</v>
      </c>
      <c r="B71" s="17">
        <v>25</v>
      </c>
      <c r="C71" s="56" t="s">
        <v>186</v>
      </c>
      <c r="D71" s="53">
        <v>5</v>
      </c>
      <c r="E71" s="88"/>
      <c r="F71" s="18">
        <f t="shared" si="18"/>
        <v>0</v>
      </c>
      <c r="G71" s="18">
        <f t="shared" si="19"/>
        <v>0</v>
      </c>
      <c r="H71" s="18">
        <f t="shared" si="20"/>
        <v>0</v>
      </c>
      <c r="I71" s="18">
        <f t="shared" si="21"/>
        <v>0</v>
      </c>
      <c r="J71" s="18">
        <f t="shared" si="22"/>
        <v>0</v>
      </c>
      <c r="K71" s="56" t="s">
        <v>204</v>
      </c>
    </row>
    <row r="72" spans="1:11" ht="15.75" customHeight="1" x14ac:dyDescent="0.25">
      <c r="A72" s="51" t="s">
        <v>43</v>
      </c>
      <c r="B72" s="17">
        <v>26</v>
      </c>
      <c r="C72" s="56" t="s">
        <v>187</v>
      </c>
      <c r="D72" s="53">
        <v>4</v>
      </c>
      <c r="E72" s="88"/>
      <c r="F72" s="18">
        <f t="shared" si="18"/>
        <v>0</v>
      </c>
      <c r="G72" s="18">
        <f t="shared" si="19"/>
        <v>0</v>
      </c>
      <c r="H72" s="18">
        <f t="shared" si="20"/>
        <v>0</v>
      </c>
      <c r="I72" s="18">
        <f t="shared" si="21"/>
        <v>0</v>
      </c>
      <c r="J72" s="18">
        <f t="shared" si="22"/>
        <v>0</v>
      </c>
      <c r="K72" s="56" t="s">
        <v>206</v>
      </c>
    </row>
    <row r="73" spans="1:11" ht="15.75" customHeight="1" x14ac:dyDescent="0.25">
      <c r="A73" s="51" t="s">
        <v>43</v>
      </c>
      <c r="B73" s="17">
        <v>27</v>
      </c>
      <c r="C73" s="56" t="s">
        <v>188</v>
      </c>
      <c r="D73" s="53">
        <v>2</v>
      </c>
      <c r="E73" s="88"/>
      <c r="F73" s="18">
        <f t="shared" si="18"/>
        <v>0</v>
      </c>
      <c r="G73" s="18">
        <f t="shared" si="19"/>
        <v>0</v>
      </c>
      <c r="H73" s="18">
        <f t="shared" si="20"/>
        <v>0</v>
      </c>
      <c r="I73" s="18">
        <f t="shared" si="21"/>
        <v>0</v>
      </c>
      <c r="J73" s="18">
        <f t="shared" si="22"/>
        <v>0</v>
      </c>
      <c r="K73" s="56" t="s">
        <v>206</v>
      </c>
    </row>
    <row r="74" spans="1:11" ht="15.75" customHeight="1" x14ac:dyDescent="0.25">
      <c r="A74" s="51" t="s">
        <v>43</v>
      </c>
      <c r="B74" s="17">
        <v>28</v>
      </c>
      <c r="C74" s="56" t="s">
        <v>189</v>
      </c>
      <c r="D74" s="53">
        <v>2</v>
      </c>
      <c r="E74" s="88"/>
      <c r="F74" s="18">
        <f t="shared" si="18"/>
        <v>0</v>
      </c>
      <c r="G74" s="18">
        <f t="shared" si="19"/>
        <v>0</v>
      </c>
      <c r="H74" s="18">
        <f t="shared" si="20"/>
        <v>0</v>
      </c>
      <c r="I74" s="18">
        <f t="shared" si="21"/>
        <v>0</v>
      </c>
      <c r="J74" s="18">
        <f t="shared" si="22"/>
        <v>0</v>
      </c>
      <c r="K74" s="56" t="s">
        <v>206</v>
      </c>
    </row>
    <row r="75" spans="1:11" ht="15.75" customHeight="1" x14ac:dyDescent="0.25">
      <c r="A75" s="51" t="s">
        <v>43</v>
      </c>
      <c r="B75" s="17">
        <v>29</v>
      </c>
      <c r="C75" s="56" t="s">
        <v>190</v>
      </c>
      <c r="D75" s="53">
        <v>2</v>
      </c>
      <c r="E75" s="88"/>
      <c r="F75" s="18">
        <f t="shared" si="18"/>
        <v>0</v>
      </c>
      <c r="G75" s="18">
        <f t="shared" si="19"/>
        <v>0</v>
      </c>
      <c r="H75" s="18">
        <f t="shared" si="20"/>
        <v>0</v>
      </c>
      <c r="I75" s="18">
        <f t="shared" si="21"/>
        <v>0</v>
      </c>
      <c r="J75" s="18">
        <f t="shared" si="22"/>
        <v>0</v>
      </c>
      <c r="K75" s="56" t="s">
        <v>206</v>
      </c>
    </row>
    <row r="76" spans="1:11" ht="15.75" customHeight="1" x14ac:dyDescent="0.25">
      <c r="A76" s="51" t="s">
        <v>43</v>
      </c>
      <c r="B76" s="17">
        <v>30</v>
      </c>
      <c r="C76" s="56" t="s">
        <v>191</v>
      </c>
      <c r="D76" s="53">
        <v>6</v>
      </c>
      <c r="E76" s="88"/>
      <c r="F76" s="18">
        <f t="shared" si="18"/>
        <v>0</v>
      </c>
      <c r="G76" s="18">
        <f t="shared" si="19"/>
        <v>0</v>
      </c>
      <c r="H76" s="18">
        <f t="shared" si="20"/>
        <v>0</v>
      </c>
      <c r="I76" s="18">
        <f t="shared" si="21"/>
        <v>0</v>
      </c>
      <c r="J76" s="18">
        <f t="shared" si="22"/>
        <v>0</v>
      </c>
      <c r="K76" s="56" t="s">
        <v>207</v>
      </c>
    </row>
    <row r="77" spans="1:11" ht="15.75" customHeight="1" x14ac:dyDescent="0.25">
      <c r="A77" s="51" t="s">
        <v>43</v>
      </c>
      <c r="B77" s="17">
        <v>31</v>
      </c>
      <c r="C77" s="56" t="s">
        <v>192</v>
      </c>
      <c r="D77" s="53">
        <v>6</v>
      </c>
      <c r="E77" s="88"/>
      <c r="F77" s="18">
        <f t="shared" si="18"/>
        <v>0</v>
      </c>
      <c r="G77" s="18">
        <f t="shared" si="19"/>
        <v>0</v>
      </c>
      <c r="H77" s="18">
        <f t="shared" si="20"/>
        <v>0</v>
      </c>
      <c r="I77" s="18">
        <f t="shared" si="21"/>
        <v>0</v>
      </c>
      <c r="J77" s="18">
        <f t="shared" si="22"/>
        <v>0</v>
      </c>
      <c r="K77" s="56" t="s">
        <v>207</v>
      </c>
    </row>
    <row r="78" spans="1:11" ht="15.75" customHeight="1" x14ac:dyDescent="0.25">
      <c r="A78" s="51" t="s">
        <v>43</v>
      </c>
      <c r="B78" s="17">
        <v>32</v>
      </c>
      <c r="C78" s="56" t="s">
        <v>193</v>
      </c>
      <c r="D78" s="53">
        <v>4</v>
      </c>
      <c r="E78" s="88"/>
      <c r="F78" s="18">
        <f t="shared" si="18"/>
        <v>0</v>
      </c>
      <c r="G78" s="18">
        <f t="shared" si="19"/>
        <v>0</v>
      </c>
      <c r="H78" s="18">
        <f t="shared" si="20"/>
        <v>0</v>
      </c>
      <c r="I78" s="18">
        <f t="shared" si="21"/>
        <v>0</v>
      </c>
      <c r="J78" s="18">
        <f t="shared" si="22"/>
        <v>0</v>
      </c>
      <c r="K78" s="56" t="s">
        <v>208</v>
      </c>
    </row>
    <row r="79" spans="1:11" ht="15.75" customHeight="1" x14ac:dyDescent="0.25">
      <c r="A79" s="51" t="s">
        <v>43</v>
      </c>
      <c r="B79" s="17">
        <v>33</v>
      </c>
      <c r="C79" s="56" t="s">
        <v>194</v>
      </c>
      <c r="D79" s="53">
        <v>4</v>
      </c>
      <c r="E79" s="88"/>
      <c r="F79" s="18">
        <f t="shared" si="18"/>
        <v>0</v>
      </c>
      <c r="G79" s="18">
        <f t="shared" si="19"/>
        <v>0</v>
      </c>
      <c r="H79" s="18">
        <f t="shared" si="20"/>
        <v>0</v>
      </c>
      <c r="I79" s="18">
        <f t="shared" si="21"/>
        <v>0</v>
      </c>
      <c r="J79" s="18">
        <f t="shared" si="22"/>
        <v>0</v>
      </c>
      <c r="K79" s="56" t="s">
        <v>208</v>
      </c>
    </row>
    <row r="80" spans="1:11" x14ac:dyDescent="0.25">
      <c r="A80" s="19"/>
      <c r="B80" s="20"/>
      <c r="C80" s="21" t="s">
        <v>13</v>
      </c>
      <c r="D80" s="31"/>
      <c r="E80" s="23"/>
      <c r="F80" s="23"/>
      <c r="G80" s="24">
        <f>SUM(G47:G79)</f>
        <v>0</v>
      </c>
      <c r="H80" s="23"/>
      <c r="I80" s="24">
        <f>SUM(I47:I79)</f>
        <v>0</v>
      </c>
      <c r="J80" s="24">
        <f>SUM(J47:J79)</f>
        <v>0</v>
      </c>
      <c r="K80" s="20"/>
    </row>
    <row r="81" spans="1:12" s="12" customFormat="1" x14ac:dyDescent="0.25">
      <c r="B81" s="25"/>
      <c r="C81" s="26"/>
      <c r="D81" s="27"/>
      <c r="E81" s="28"/>
      <c r="F81" s="28"/>
      <c r="G81" s="29"/>
      <c r="H81" s="28"/>
      <c r="I81" s="29"/>
      <c r="J81" s="29"/>
    </row>
    <row r="82" spans="1:12" s="12" customFormat="1" ht="76.5" customHeight="1" x14ac:dyDescent="0.25">
      <c r="A82" s="9" t="s">
        <v>2</v>
      </c>
      <c r="B82" s="10" t="s">
        <v>41</v>
      </c>
      <c r="C82" s="9" t="s">
        <v>3</v>
      </c>
      <c r="D82" s="32" t="s">
        <v>27</v>
      </c>
      <c r="E82" s="1" t="s">
        <v>33</v>
      </c>
      <c r="G82" s="13"/>
      <c r="H82" s="13"/>
      <c r="I82" s="13"/>
      <c r="J82" s="13"/>
    </row>
    <row r="83" spans="1:12" s="12" customFormat="1" ht="45" x14ac:dyDescent="0.25">
      <c r="A83" s="14" t="s">
        <v>36</v>
      </c>
      <c r="B83" s="15" t="s">
        <v>4</v>
      </c>
      <c r="C83" s="15" t="s">
        <v>5</v>
      </c>
      <c r="D83" s="15" t="s">
        <v>6</v>
      </c>
      <c r="E83" s="15" t="s">
        <v>7</v>
      </c>
      <c r="F83" s="15" t="s">
        <v>8</v>
      </c>
      <c r="G83" s="15" t="s">
        <v>9</v>
      </c>
      <c r="H83" s="15" t="s">
        <v>10</v>
      </c>
      <c r="I83" s="15" t="s">
        <v>11</v>
      </c>
      <c r="J83" s="15" t="s">
        <v>12</v>
      </c>
      <c r="K83" s="16" t="s">
        <v>19</v>
      </c>
    </row>
    <row r="84" spans="1:12" s="12" customFormat="1" x14ac:dyDescent="0.25">
      <c r="A84" s="51" t="s">
        <v>43</v>
      </c>
      <c r="B84" s="17">
        <v>1</v>
      </c>
      <c r="C84" s="57" t="s">
        <v>209</v>
      </c>
      <c r="D84" s="58">
        <v>2</v>
      </c>
      <c r="E84" s="88"/>
      <c r="F84" s="18">
        <f t="shared" ref="F84:F86" si="23">E84*0.21</f>
        <v>0</v>
      </c>
      <c r="G84" s="18">
        <f t="shared" ref="G84:G86" si="24">E84*D84</f>
        <v>0</v>
      </c>
      <c r="H84" s="18">
        <f t="shared" ref="H84:H86" si="25">E84*1.21</f>
        <v>0</v>
      </c>
      <c r="I84" s="18">
        <f t="shared" ref="I84:I86" si="26">(E84*0.21)*D84</f>
        <v>0</v>
      </c>
      <c r="J84" s="18">
        <f t="shared" ref="J84:J86" si="27">H84*D84</f>
        <v>0</v>
      </c>
      <c r="K84" s="57" t="s">
        <v>212</v>
      </c>
    </row>
    <row r="85" spans="1:12" s="12" customFormat="1" x14ac:dyDescent="0.25">
      <c r="A85" s="51" t="s">
        <v>43</v>
      </c>
      <c r="B85" s="17">
        <v>2</v>
      </c>
      <c r="C85" s="57" t="s">
        <v>210</v>
      </c>
      <c r="D85" s="58">
        <v>1</v>
      </c>
      <c r="E85" s="88"/>
      <c r="F85" s="18">
        <f t="shared" si="23"/>
        <v>0</v>
      </c>
      <c r="G85" s="18">
        <f t="shared" si="24"/>
        <v>0</v>
      </c>
      <c r="H85" s="18">
        <f t="shared" si="25"/>
        <v>0</v>
      </c>
      <c r="I85" s="18">
        <f t="shared" si="26"/>
        <v>0</v>
      </c>
      <c r="J85" s="18">
        <f t="shared" si="27"/>
        <v>0</v>
      </c>
      <c r="K85" s="57" t="s">
        <v>213</v>
      </c>
    </row>
    <row r="86" spans="1:12" s="12" customFormat="1" x14ac:dyDescent="0.25">
      <c r="A86" s="51" t="s">
        <v>43</v>
      </c>
      <c r="B86" s="17">
        <v>3</v>
      </c>
      <c r="C86" s="57" t="s">
        <v>211</v>
      </c>
      <c r="D86" s="58">
        <v>1</v>
      </c>
      <c r="E86" s="88"/>
      <c r="F86" s="18">
        <f t="shared" si="23"/>
        <v>0</v>
      </c>
      <c r="G86" s="18">
        <f t="shared" si="24"/>
        <v>0</v>
      </c>
      <c r="H86" s="18">
        <f t="shared" si="25"/>
        <v>0</v>
      </c>
      <c r="I86" s="18">
        <f t="shared" si="26"/>
        <v>0</v>
      </c>
      <c r="J86" s="18">
        <f t="shared" si="27"/>
        <v>0</v>
      </c>
      <c r="K86" s="57" t="s">
        <v>214</v>
      </c>
    </row>
    <row r="87" spans="1:12" s="12" customFormat="1" x14ac:dyDescent="0.25">
      <c r="A87" s="19"/>
      <c r="B87" s="20"/>
      <c r="C87" s="21" t="s">
        <v>13</v>
      </c>
      <c r="D87" s="31"/>
      <c r="E87" s="23"/>
      <c r="F87" s="23"/>
      <c r="G87" s="24">
        <f>SUM(G84:G86)</f>
        <v>0</v>
      </c>
      <c r="H87" s="23"/>
      <c r="I87" s="24">
        <f>SUM(I84:I86)</f>
        <v>0</v>
      </c>
      <c r="J87" s="24">
        <f>SUM(J84:J86)</f>
        <v>0</v>
      </c>
      <c r="K87" s="20"/>
    </row>
    <row r="88" spans="1:12" s="12" customFormat="1" x14ac:dyDescent="0.25">
      <c r="B88" s="25"/>
      <c r="C88" s="26"/>
      <c r="D88" s="27"/>
      <c r="E88" s="28"/>
      <c r="F88" s="28"/>
      <c r="G88" s="29"/>
      <c r="H88" s="28"/>
      <c r="I88" s="29"/>
      <c r="J88" s="29"/>
    </row>
    <row r="89" spans="1:12" s="12" customFormat="1" ht="76.5" customHeight="1" x14ac:dyDescent="0.25">
      <c r="A89" s="9" t="s">
        <v>2</v>
      </c>
      <c r="B89" s="10" t="s">
        <v>29</v>
      </c>
      <c r="C89" s="9" t="s">
        <v>3</v>
      </c>
      <c r="D89" s="32" t="s">
        <v>30</v>
      </c>
      <c r="E89" s="1" t="s">
        <v>33</v>
      </c>
      <c r="G89" s="13"/>
      <c r="H89" s="13"/>
      <c r="I89" s="13"/>
      <c r="J89" s="13"/>
    </row>
    <row r="90" spans="1:12" s="12" customFormat="1" ht="45" x14ac:dyDescent="0.25">
      <c r="A90" s="14" t="s">
        <v>36</v>
      </c>
      <c r="B90" s="15" t="s">
        <v>4</v>
      </c>
      <c r="C90" s="15" t="s">
        <v>5</v>
      </c>
      <c r="D90" s="15" t="s">
        <v>6</v>
      </c>
      <c r="E90" s="15" t="s">
        <v>7</v>
      </c>
      <c r="F90" s="15" t="s">
        <v>8</v>
      </c>
      <c r="G90" s="15" t="s">
        <v>9</v>
      </c>
      <c r="H90" s="15" t="s">
        <v>10</v>
      </c>
      <c r="I90" s="15" t="s">
        <v>11</v>
      </c>
      <c r="J90" s="15" t="s">
        <v>12</v>
      </c>
      <c r="K90" s="16" t="s">
        <v>19</v>
      </c>
    </row>
    <row r="91" spans="1:12" s="12" customFormat="1" ht="15.75" x14ac:dyDescent="0.25">
      <c r="A91" s="51" t="s">
        <v>43</v>
      </c>
      <c r="B91" s="59">
        <v>1</v>
      </c>
      <c r="C91" s="60" t="s">
        <v>215</v>
      </c>
      <c r="D91" s="61">
        <v>4</v>
      </c>
      <c r="E91" s="88"/>
      <c r="F91" s="18">
        <f t="shared" ref="F91:F106" si="28">E91*0.21</f>
        <v>0</v>
      </c>
      <c r="G91" s="18">
        <f t="shared" ref="G91:G106" si="29">E91*D91</f>
        <v>0</v>
      </c>
      <c r="H91" s="18">
        <f t="shared" ref="H91:H106" si="30">E91*1.21</f>
        <v>0</v>
      </c>
      <c r="I91" s="18">
        <f t="shared" ref="I91:I106" si="31">(E91*0.21)*D91</f>
        <v>0</v>
      </c>
      <c r="J91" s="18">
        <f t="shared" ref="J91:J106" si="32">H91*D91</f>
        <v>0</v>
      </c>
      <c r="K91" s="62" t="s">
        <v>231</v>
      </c>
      <c r="L91" s="30"/>
    </row>
    <row r="92" spans="1:12" s="12" customFormat="1" ht="15.75" x14ac:dyDescent="0.25">
      <c r="A92" s="51" t="s">
        <v>43</v>
      </c>
      <c r="B92" s="59">
        <v>2</v>
      </c>
      <c r="C92" s="60" t="s">
        <v>216</v>
      </c>
      <c r="D92" s="63">
        <v>1</v>
      </c>
      <c r="E92" s="88"/>
      <c r="F92" s="18">
        <f t="shared" si="28"/>
        <v>0</v>
      </c>
      <c r="G92" s="18">
        <f t="shared" si="29"/>
        <v>0</v>
      </c>
      <c r="H92" s="18">
        <f t="shared" si="30"/>
        <v>0</v>
      </c>
      <c r="I92" s="18">
        <f t="shared" si="31"/>
        <v>0</v>
      </c>
      <c r="J92" s="18">
        <f t="shared" si="32"/>
        <v>0</v>
      </c>
      <c r="K92" s="62" t="s">
        <v>232</v>
      </c>
    </row>
    <row r="93" spans="1:12" s="12" customFormat="1" ht="15.75" x14ac:dyDescent="0.25">
      <c r="A93" s="51" t="s">
        <v>43</v>
      </c>
      <c r="B93" s="59">
        <v>3</v>
      </c>
      <c r="C93" s="60" t="s">
        <v>217</v>
      </c>
      <c r="D93" s="63">
        <v>2</v>
      </c>
      <c r="E93" s="88"/>
      <c r="F93" s="18">
        <f t="shared" si="28"/>
        <v>0</v>
      </c>
      <c r="G93" s="18">
        <f t="shared" si="29"/>
        <v>0</v>
      </c>
      <c r="H93" s="18">
        <f t="shared" si="30"/>
        <v>0</v>
      </c>
      <c r="I93" s="18">
        <f t="shared" si="31"/>
        <v>0</v>
      </c>
      <c r="J93" s="18">
        <f t="shared" si="32"/>
        <v>0</v>
      </c>
      <c r="K93" s="62" t="s">
        <v>233</v>
      </c>
    </row>
    <row r="94" spans="1:12" s="12" customFormat="1" ht="15.75" x14ac:dyDescent="0.25">
      <c r="A94" s="51" t="s">
        <v>43</v>
      </c>
      <c r="B94" s="59">
        <v>4</v>
      </c>
      <c r="C94" s="60" t="s">
        <v>218</v>
      </c>
      <c r="D94" s="63">
        <v>2</v>
      </c>
      <c r="E94" s="88"/>
      <c r="F94" s="18">
        <f t="shared" si="28"/>
        <v>0</v>
      </c>
      <c r="G94" s="18">
        <f t="shared" si="29"/>
        <v>0</v>
      </c>
      <c r="H94" s="18">
        <f t="shared" si="30"/>
        <v>0</v>
      </c>
      <c r="I94" s="18">
        <f t="shared" si="31"/>
        <v>0</v>
      </c>
      <c r="J94" s="18">
        <f t="shared" si="32"/>
        <v>0</v>
      </c>
      <c r="K94" s="62" t="s">
        <v>233</v>
      </c>
    </row>
    <row r="95" spans="1:12" s="12" customFormat="1" ht="15.75" x14ac:dyDescent="0.25">
      <c r="A95" s="51" t="s">
        <v>43</v>
      </c>
      <c r="B95" s="59">
        <v>5</v>
      </c>
      <c r="C95" s="60" t="s">
        <v>219</v>
      </c>
      <c r="D95" s="63">
        <v>1</v>
      </c>
      <c r="E95" s="88"/>
      <c r="F95" s="18">
        <f t="shared" si="28"/>
        <v>0</v>
      </c>
      <c r="G95" s="18">
        <f t="shared" si="29"/>
        <v>0</v>
      </c>
      <c r="H95" s="18">
        <f t="shared" si="30"/>
        <v>0</v>
      </c>
      <c r="I95" s="18">
        <f t="shared" si="31"/>
        <v>0</v>
      </c>
      <c r="J95" s="18">
        <f t="shared" si="32"/>
        <v>0</v>
      </c>
      <c r="K95" s="62" t="s">
        <v>234</v>
      </c>
    </row>
    <row r="96" spans="1:12" s="12" customFormat="1" ht="15.75" x14ac:dyDescent="0.25">
      <c r="A96" s="51" t="s">
        <v>43</v>
      </c>
      <c r="B96" s="59">
        <v>6</v>
      </c>
      <c r="C96" s="60" t="s">
        <v>220</v>
      </c>
      <c r="D96" s="63">
        <v>1</v>
      </c>
      <c r="E96" s="88"/>
      <c r="F96" s="18">
        <f t="shared" si="28"/>
        <v>0</v>
      </c>
      <c r="G96" s="18">
        <f t="shared" si="29"/>
        <v>0</v>
      </c>
      <c r="H96" s="18">
        <f t="shared" si="30"/>
        <v>0</v>
      </c>
      <c r="I96" s="18">
        <f t="shared" si="31"/>
        <v>0</v>
      </c>
      <c r="J96" s="18">
        <f t="shared" si="32"/>
        <v>0</v>
      </c>
      <c r="K96" s="62" t="s">
        <v>234</v>
      </c>
    </row>
    <row r="97" spans="1:11" s="12" customFormat="1" ht="15.75" x14ac:dyDescent="0.25">
      <c r="A97" s="51" t="s">
        <v>43</v>
      </c>
      <c r="B97" s="59">
        <v>7</v>
      </c>
      <c r="C97" s="60" t="s">
        <v>221</v>
      </c>
      <c r="D97" s="63">
        <v>2</v>
      </c>
      <c r="E97" s="88"/>
      <c r="F97" s="18">
        <f t="shared" si="28"/>
        <v>0</v>
      </c>
      <c r="G97" s="18">
        <f t="shared" si="29"/>
        <v>0</v>
      </c>
      <c r="H97" s="18">
        <f t="shared" si="30"/>
        <v>0</v>
      </c>
      <c r="I97" s="18">
        <f t="shared" si="31"/>
        <v>0</v>
      </c>
      <c r="J97" s="18">
        <f t="shared" si="32"/>
        <v>0</v>
      </c>
      <c r="K97" s="62" t="s">
        <v>235</v>
      </c>
    </row>
    <row r="98" spans="1:11" s="12" customFormat="1" ht="15.75" x14ac:dyDescent="0.25">
      <c r="A98" s="51" t="s">
        <v>43</v>
      </c>
      <c r="B98" s="59">
        <v>8</v>
      </c>
      <c r="C98" s="60" t="s">
        <v>222</v>
      </c>
      <c r="D98" s="63">
        <v>2</v>
      </c>
      <c r="E98" s="88"/>
      <c r="F98" s="18">
        <f t="shared" si="28"/>
        <v>0</v>
      </c>
      <c r="G98" s="18">
        <f t="shared" si="29"/>
        <v>0</v>
      </c>
      <c r="H98" s="18">
        <f t="shared" si="30"/>
        <v>0</v>
      </c>
      <c r="I98" s="18">
        <f t="shared" si="31"/>
        <v>0</v>
      </c>
      <c r="J98" s="18">
        <f t="shared" si="32"/>
        <v>0</v>
      </c>
      <c r="K98" s="62" t="s">
        <v>236</v>
      </c>
    </row>
    <row r="99" spans="1:11" s="12" customFormat="1" ht="15.75" x14ac:dyDescent="0.25">
      <c r="A99" s="51" t="s">
        <v>43</v>
      </c>
      <c r="B99" s="59">
        <v>9</v>
      </c>
      <c r="C99" s="60" t="s">
        <v>223</v>
      </c>
      <c r="D99" s="63">
        <v>1</v>
      </c>
      <c r="E99" s="88"/>
      <c r="F99" s="18">
        <f t="shared" si="28"/>
        <v>0</v>
      </c>
      <c r="G99" s="18">
        <f t="shared" si="29"/>
        <v>0</v>
      </c>
      <c r="H99" s="18">
        <f t="shared" si="30"/>
        <v>0</v>
      </c>
      <c r="I99" s="18">
        <f t="shared" si="31"/>
        <v>0</v>
      </c>
      <c r="J99" s="18">
        <f t="shared" si="32"/>
        <v>0</v>
      </c>
      <c r="K99" s="62" t="s">
        <v>236</v>
      </c>
    </row>
    <row r="100" spans="1:11" s="12" customFormat="1" ht="15.75" x14ac:dyDescent="0.25">
      <c r="A100" s="51" t="s">
        <v>43</v>
      </c>
      <c r="B100" s="59">
        <v>10</v>
      </c>
      <c r="C100" s="60" t="s">
        <v>224</v>
      </c>
      <c r="D100" s="63">
        <v>1</v>
      </c>
      <c r="E100" s="88"/>
      <c r="F100" s="18">
        <f t="shared" si="28"/>
        <v>0</v>
      </c>
      <c r="G100" s="18">
        <f t="shared" si="29"/>
        <v>0</v>
      </c>
      <c r="H100" s="18">
        <f t="shared" si="30"/>
        <v>0</v>
      </c>
      <c r="I100" s="18">
        <f t="shared" si="31"/>
        <v>0</v>
      </c>
      <c r="J100" s="18">
        <f t="shared" si="32"/>
        <v>0</v>
      </c>
      <c r="K100" s="62" t="s">
        <v>237</v>
      </c>
    </row>
    <row r="101" spans="1:11" s="12" customFormat="1" ht="15.75" x14ac:dyDescent="0.25">
      <c r="A101" s="51" t="s">
        <v>43</v>
      </c>
      <c r="B101" s="59">
        <v>11</v>
      </c>
      <c r="C101" s="60" t="s">
        <v>225</v>
      </c>
      <c r="D101" s="63">
        <v>6</v>
      </c>
      <c r="E101" s="88"/>
      <c r="F101" s="18">
        <f t="shared" si="28"/>
        <v>0</v>
      </c>
      <c r="G101" s="18">
        <f t="shared" si="29"/>
        <v>0</v>
      </c>
      <c r="H101" s="18">
        <f t="shared" si="30"/>
        <v>0</v>
      </c>
      <c r="I101" s="18">
        <f t="shared" si="31"/>
        <v>0</v>
      </c>
      <c r="J101" s="18">
        <f t="shared" si="32"/>
        <v>0</v>
      </c>
      <c r="K101" s="62" t="s">
        <v>238</v>
      </c>
    </row>
    <row r="102" spans="1:11" s="12" customFormat="1" ht="15.75" x14ac:dyDescent="0.25">
      <c r="A102" s="51" t="s">
        <v>43</v>
      </c>
      <c r="B102" s="59">
        <v>12</v>
      </c>
      <c r="C102" s="64" t="s">
        <v>226</v>
      </c>
      <c r="D102" s="63">
        <v>3</v>
      </c>
      <c r="E102" s="88"/>
      <c r="F102" s="18">
        <f t="shared" si="28"/>
        <v>0</v>
      </c>
      <c r="G102" s="18">
        <f t="shared" si="29"/>
        <v>0</v>
      </c>
      <c r="H102" s="18">
        <f t="shared" si="30"/>
        <v>0</v>
      </c>
      <c r="I102" s="18">
        <f t="shared" si="31"/>
        <v>0</v>
      </c>
      <c r="J102" s="18">
        <f t="shared" si="32"/>
        <v>0</v>
      </c>
      <c r="K102" s="65" t="s">
        <v>239</v>
      </c>
    </row>
    <row r="103" spans="1:11" s="12" customFormat="1" ht="15.75" x14ac:dyDescent="0.25">
      <c r="A103" s="51" t="s">
        <v>43</v>
      </c>
      <c r="B103" s="59">
        <v>13</v>
      </c>
      <c r="C103" s="64" t="s">
        <v>227</v>
      </c>
      <c r="D103" s="63">
        <v>3</v>
      </c>
      <c r="E103" s="88"/>
      <c r="F103" s="18">
        <f t="shared" si="28"/>
        <v>0</v>
      </c>
      <c r="G103" s="18">
        <f t="shared" si="29"/>
        <v>0</v>
      </c>
      <c r="H103" s="18">
        <f t="shared" si="30"/>
        <v>0</v>
      </c>
      <c r="I103" s="18">
        <f t="shared" si="31"/>
        <v>0</v>
      </c>
      <c r="J103" s="18">
        <f t="shared" si="32"/>
        <v>0</v>
      </c>
      <c r="K103" s="65" t="s">
        <v>239</v>
      </c>
    </row>
    <row r="104" spans="1:11" s="12" customFormat="1" ht="15.75" x14ac:dyDescent="0.25">
      <c r="A104" s="51" t="s">
        <v>43</v>
      </c>
      <c r="B104" s="59">
        <v>14</v>
      </c>
      <c r="C104" s="64" t="s">
        <v>228</v>
      </c>
      <c r="D104" s="63">
        <v>3</v>
      </c>
      <c r="E104" s="88"/>
      <c r="F104" s="18">
        <f t="shared" si="28"/>
        <v>0</v>
      </c>
      <c r="G104" s="18">
        <f t="shared" si="29"/>
        <v>0</v>
      </c>
      <c r="H104" s="18">
        <f t="shared" si="30"/>
        <v>0</v>
      </c>
      <c r="I104" s="18">
        <f t="shared" si="31"/>
        <v>0</v>
      </c>
      <c r="J104" s="18">
        <f t="shared" si="32"/>
        <v>0</v>
      </c>
      <c r="K104" s="65" t="s">
        <v>239</v>
      </c>
    </row>
    <row r="105" spans="1:11" s="12" customFormat="1" ht="15.75" x14ac:dyDescent="0.25">
      <c r="A105" s="51" t="s">
        <v>43</v>
      </c>
      <c r="B105" s="59">
        <v>15</v>
      </c>
      <c r="C105" s="64" t="s">
        <v>229</v>
      </c>
      <c r="D105" s="63">
        <v>3</v>
      </c>
      <c r="E105" s="88"/>
      <c r="F105" s="18">
        <f t="shared" si="28"/>
        <v>0</v>
      </c>
      <c r="G105" s="18">
        <f t="shared" si="29"/>
        <v>0</v>
      </c>
      <c r="H105" s="18">
        <f t="shared" si="30"/>
        <v>0</v>
      </c>
      <c r="I105" s="18">
        <f t="shared" si="31"/>
        <v>0</v>
      </c>
      <c r="J105" s="18">
        <f t="shared" si="32"/>
        <v>0</v>
      </c>
      <c r="K105" s="65" t="s">
        <v>239</v>
      </c>
    </row>
    <row r="106" spans="1:11" s="12" customFormat="1" ht="15.75" x14ac:dyDescent="0.25">
      <c r="A106" s="51" t="s">
        <v>43</v>
      </c>
      <c r="B106" s="59">
        <v>16</v>
      </c>
      <c r="C106" s="60" t="s">
        <v>230</v>
      </c>
      <c r="D106" s="63">
        <v>3</v>
      </c>
      <c r="E106" s="88"/>
      <c r="F106" s="18">
        <f t="shared" si="28"/>
        <v>0</v>
      </c>
      <c r="G106" s="18">
        <f t="shared" si="29"/>
        <v>0</v>
      </c>
      <c r="H106" s="18">
        <f t="shared" si="30"/>
        <v>0</v>
      </c>
      <c r="I106" s="18">
        <f t="shared" si="31"/>
        <v>0</v>
      </c>
      <c r="J106" s="18">
        <f t="shared" si="32"/>
        <v>0</v>
      </c>
      <c r="K106" s="62" t="s">
        <v>240</v>
      </c>
    </row>
    <row r="107" spans="1:11" s="12" customFormat="1" x14ac:dyDescent="0.25">
      <c r="A107" s="19"/>
      <c r="B107" s="20"/>
      <c r="C107" s="21" t="s">
        <v>13</v>
      </c>
      <c r="D107" s="31"/>
      <c r="E107" s="23"/>
      <c r="F107" s="23"/>
      <c r="G107" s="24">
        <f>SUM(G91:G106)</f>
        <v>0</v>
      </c>
      <c r="H107" s="23"/>
      <c r="I107" s="24">
        <f>SUM(I91:I106)</f>
        <v>0</v>
      </c>
      <c r="J107" s="24">
        <f>SUM(J91:J106)</f>
        <v>0</v>
      </c>
      <c r="K107" s="20"/>
    </row>
    <row r="108" spans="1:11" s="12" customFormat="1" x14ac:dyDescent="0.25">
      <c r="B108" s="25"/>
      <c r="C108" s="26"/>
      <c r="D108" s="27"/>
      <c r="E108" s="28"/>
      <c r="F108" s="28"/>
      <c r="G108" s="29"/>
      <c r="H108" s="28"/>
      <c r="I108" s="29"/>
      <c r="J108" s="29"/>
    </row>
    <row r="109" spans="1:11" s="12" customFormat="1" ht="65.25" customHeight="1" x14ac:dyDescent="0.25">
      <c r="A109" s="9" t="s">
        <v>2</v>
      </c>
      <c r="B109" s="10" t="s">
        <v>42</v>
      </c>
      <c r="C109" s="9" t="s">
        <v>3</v>
      </c>
      <c r="D109" s="32" t="s">
        <v>31</v>
      </c>
      <c r="E109" s="1" t="s">
        <v>58</v>
      </c>
      <c r="G109" s="13"/>
      <c r="H109" s="13"/>
      <c r="I109" s="13"/>
      <c r="J109" s="13"/>
    </row>
    <row r="110" spans="1:11" s="12" customFormat="1" ht="45" x14ac:dyDescent="0.25">
      <c r="A110" s="14" t="s">
        <v>36</v>
      </c>
      <c r="B110" s="15" t="s">
        <v>4</v>
      </c>
      <c r="C110" s="15" t="s">
        <v>5</v>
      </c>
      <c r="D110" s="15" t="s">
        <v>6</v>
      </c>
      <c r="E110" s="15" t="s">
        <v>7</v>
      </c>
      <c r="F110" s="15" t="s">
        <v>8</v>
      </c>
      <c r="G110" s="15" t="s">
        <v>9</v>
      </c>
      <c r="H110" s="15" t="s">
        <v>10</v>
      </c>
      <c r="I110" s="15" t="s">
        <v>11</v>
      </c>
      <c r="J110" s="15" t="s">
        <v>12</v>
      </c>
      <c r="K110" s="16" t="s">
        <v>19</v>
      </c>
    </row>
    <row r="111" spans="1:11" s="12" customFormat="1" x14ac:dyDescent="0.25">
      <c r="A111" s="51" t="s">
        <v>43</v>
      </c>
      <c r="B111" s="38">
        <v>1</v>
      </c>
      <c r="C111" s="56" t="s">
        <v>241</v>
      </c>
      <c r="D111" s="53">
        <v>4</v>
      </c>
      <c r="E111" s="88"/>
      <c r="F111" s="18">
        <f t="shared" ref="F111:F117" si="33">E111*0.21</f>
        <v>0</v>
      </c>
      <c r="G111" s="18">
        <f t="shared" ref="G111:G117" si="34">E111*D111</f>
        <v>0</v>
      </c>
      <c r="H111" s="18">
        <f t="shared" ref="H111:H117" si="35">E111*1.21</f>
        <v>0</v>
      </c>
      <c r="I111" s="18">
        <f t="shared" ref="I111:I117" si="36">(E111*0.21)*D111</f>
        <v>0</v>
      </c>
      <c r="J111" s="18">
        <f t="shared" ref="J111:J117" si="37">H111*D111</f>
        <v>0</v>
      </c>
      <c r="K111" s="56" t="s">
        <v>246</v>
      </c>
    </row>
    <row r="112" spans="1:11" s="12" customFormat="1" x14ac:dyDescent="0.25">
      <c r="A112" s="51" t="s">
        <v>43</v>
      </c>
      <c r="B112" s="38">
        <v>2</v>
      </c>
      <c r="C112" s="56" t="s">
        <v>242</v>
      </c>
      <c r="D112" s="53">
        <v>2</v>
      </c>
      <c r="E112" s="88"/>
      <c r="F112" s="18">
        <f t="shared" si="33"/>
        <v>0</v>
      </c>
      <c r="G112" s="18">
        <f t="shared" si="34"/>
        <v>0</v>
      </c>
      <c r="H112" s="18">
        <f t="shared" si="35"/>
        <v>0</v>
      </c>
      <c r="I112" s="18">
        <f t="shared" si="36"/>
        <v>0</v>
      </c>
      <c r="J112" s="18">
        <f t="shared" si="37"/>
        <v>0</v>
      </c>
      <c r="K112" s="56" t="s">
        <v>246</v>
      </c>
    </row>
    <row r="113" spans="1:11" s="12" customFormat="1" x14ac:dyDescent="0.25">
      <c r="A113" s="51" t="s">
        <v>43</v>
      </c>
      <c r="B113" s="38">
        <v>3</v>
      </c>
      <c r="C113" s="56" t="s">
        <v>243</v>
      </c>
      <c r="D113" s="53">
        <v>4</v>
      </c>
      <c r="E113" s="88"/>
      <c r="F113" s="18">
        <f t="shared" si="33"/>
        <v>0</v>
      </c>
      <c r="G113" s="18">
        <f t="shared" si="34"/>
        <v>0</v>
      </c>
      <c r="H113" s="18">
        <f t="shared" si="35"/>
        <v>0</v>
      </c>
      <c r="I113" s="18">
        <f t="shared" si="36"/>
        <v>0</v>
      </c>
      <c r="J113" s="18">
        <f t="shared" si="37"/>
        <v>0</v>
      </c>
      <c r="K113" s="56" t="s">
        <v>246</v>
      </c>
    </row>
    <row r="114" spans="1:11" s="12" customFormat="1" x14ac:dyDescent="0.25">
      <c r="A114" s="51" t="s">
        <v>43</v>
      </c>
      <c r="B114" s="38">
        <v>4</v>
      </c>
      <c r="C114" s="56" t="s">
        <v>244</v>
      </c>
      <c r="D114" s="53">
        <v>3</v>
      </c>
      <c r="E114" s="88"/>
      <c r="F114" s="18">
        <f t="shared" si="33"/>
        <v>0</v>
      </c>
      <c r="G114" s="18">
        <f t="shared" si="34"/>
        <v>0</v>
      </c>
      <c r="H114" s="18">
        <f t="shared" si="35"/>
        <v>0</v>
      </c>
      <c r="I114" s="18">
        <f t="shared" si="36"/>
        <v>0</v>
      </c>
      <c r="J114" s="18">
        <f t="shared" si="37"/>
        <v>0</v>
      </c>
      <c r="K114" s="56" t="s">
        <v>246</v>
      </c>
    </row>
    <row r="115" spans="1:11" s="12" customFormat="1" x14ac:dyDescent="0.25">
      <c r="A115" s="51" t="s">
        <v>43</v>
      </c>
      <c r="B115" s="38">
        <v>5</v>
      </c>
      <c r="C115" s="57" t="s">
        <v>245</v>
      </c>
      <c r="D115" s="58">
        <v>2</v>
      </c>
      <c r="E115" s="88"/>
      <c r="F115" s="18">
        <f t="shared" si="33"/>
        <v>0</v>
      </c>
      <c r="G115" s="18">
        <f t="shared" si="34"/>
        <v>0</v>
      </c>
      <c r="H115" s="18">
        <f t="shared" si="35"/>
        <v>0</v>
      </c>
      <c r="I115" s="18">
        <f t="shared" si="36"/>
        <v>0</v>
      </c>
      <c r="J115" s="18">
        <f t="shared" si="37"/>
        <v>0</v>
      </c>
      <c r="K115" s="57" t="s">
        <v>247</v>
      </c>
    </row>
    <row r="116" spans="1:11" s="12" customFormat="1" x14ac:dyDescent="0.25">
      <c r="A116" s="51" t="s">
        <v>43</v>
      </c>
      <c r="B116" s="38">
        <v>6</v>
      </c>
      <c r="C116" s="52" t="s">
        <v>248</v>
      </c>
      <c r="D116" s="53">
        <v>1</v>
      </c>
      <c r="E116" s="88"/>
      <c r="F116" s="18">
        <f t="shared" si="33"/>
        <v>0</v>
      </c>
      <c r="G116" s="18">
        <f t="shared" si="34"/>
        <v>0</v>
      </c>
      <c r="H116" s="18">
        <f t="shared" si="35"/>
        <v>0</v>
      </c>
      <c r="I116" s="18">
        <f t="shared" si="36"/>
        <v>0</v>
      </c>
      <c r="J116" s="18">
        <f t="shared" si="37"/>
        <v>0</v>
      </c>
      <c r="K116" s="56" t="s">
        <v>247</v>
      </c>
    </row>
    <row r="117" spans="1:11" s="12" customFormat="1" x14ac:dyDescent="0.25">
      <c r="A117" s="66" t="s">
        <v>120</v>
      </c>
      <c r="B117" s="39">
        <v>7</v>
      </c>
      <c r="C117" s="67" t="s">
        <v>249</v>
      </c>
      <c r="D117" s="68">
        <v>2</v>
      </c>
      <c r="E117" s="88"/>
      <c r="F117" s="37">
        <f t="shared" si="33"/>
        <v>0</v>
      </c>
      <c r="G117" s="37">
        <f t="shared" si="34"/>
        <v>0</v>
      </c>
      <c r="H117" s="37">
        <f t="shared" si="35"/>
        <v>0</v>
      </c>
      <c r="I117" s="37">
        <f t="shared" si="36"/>
        <v>0</v>
      </c>
      <c r="J117" s="37">
        <f t="shared" si="37"/>
        <v>0</v>
      </c>
      <c r="K117" s="67" t="s">
        <v>250</v>
      </c>
    </row>
    <row r="118" spans="1:11" s="12" customFormat="1" x14ac:dyDescent="0.25">
      <c r="A118" s="19"/>
      <c r="B118" s="20"/>
      <c r="C118" s="21" t="s">
        <v>13</v>
      </c>
      <c r="D118" s="31"/>
      <c r="E118" s="23"/>
      <c r="F118" s="23"/>
      <c r="G118" s="24">
        <f>SUM(G111:G117)</f>
        <v>0</v>
      </c>
      <c r="H118" s="23"/>
      <c r="I118" s="24">
        <f>SUM(I111:I117)</f>
        <v>0</v>
      </c>
      <c r="J118" s="24">
        <f>SUM(J111:J117)</f>
        <v>0</v>
      </c>
      <c r="K118" s="20"/>
    </row>
    <row r="119" spans="1:11" s="12" customFormat="1" x14ac:dyDescent="0.25">
      <c r="B119" s="25"/>
      <c r="C119" s="26"/>
      <c r="D119" s="27"/>
      <c r="E119" s="28"/>
      <c r="F119" s="28"/>
      <c r="G119" s="29"/>
      <c r="H119" s="28"/>
      <c r="I119" s="40"/>
      <c r="J119" s="40"/>
    </row>
    <row r="120" spans="1:11" s="12" customFormat="1" ht="60" x14ac:dyDescent="0.25">
      <c r="A120" s="9" t="s">
        <v>2</v>
      </c>
      <c r="B120" s="10" t="s">
        <v>22</v>
      </c>
      <c r="C120" s="9" t="s">
        <v>3</v>
      </c>
      <c r="D120" s="32" t="s">
        <v>32</v>
      </c>
      <c r="E120" s="1" t="s">
        <v>282</v>
      </c>
      <c r="G120" s="13"/>
      <c r="H120" s="13"/>
      <c r="I120" s="13"/>
      <c r="J120" s="13"/>
    </row>
    <row r="121" spans="1:11" s="12" customFormat="1" ht="45" x14ac:dyDescent="0.25">
      <c r="A121" s="14" t="s">
        <v>36</v>
      </c>
      <c r="B121" s="15" t="s">
        <v>4</v>
      </c>
      <c r="C121" s="15" t="s">
        <v>5</v>
      </c>
      <c r="D121" s="15" t="s">
        <v>6</v>
      </c>
      <c r="E121" s="15" t="s">
        <v>7</v>
      </c>
      <c r="F121" s="15" t="s">
        <v>8</v>
      </c>
      <c r="G121" s="15" t="s">
        <v>9</v>
      </c>
      <c r="H121" s="15" t="s">
        <v>10</v>
      </c>
      <c r="I121" s="15" t="s">
        <v>11</v>
      </c>
      <c r="J121" s="15" t="s">
        <v>12</v>
      </c>
      <c r="K121" s="16" t="s">
        <v>19</v>
      </c>
    </row>
    <row r="122" spans="1:11" s="12" customFormat="1" ht="30" x14ac:dyDescent="0.25">
      <c r="A122" s="51" t="s">
        <v>43</v>
      </c>
      <c r="B122" s="38">
        <v>1</v>
      </c>
      <c r="C122" s="69" t="s">
        <v>251</v>
      </c>
      <c r="D122" s="58">
        <v>2</v>
      </c>
      <c r="E122" s="88"/>
      <c r="F122" s="18">
        <f t="shared" ref="F122:F148" si="38">E122*0.21</f>
        <v>0</v>
      </c>
      <c r="G122" s="18">
        <f t="shared" ref="G122:G148" si="39">E122*D122</f>
        <v>0</v>
      </c>
      <c r="H122" s="18">
        <f t="shared" ref="H122:H148" si="40">E122*1.21</f>
        <v>0</v>
      </c>
      <c r="I122" s="18">
        <f t="shared" ref="I122:I148" si="41">(E122*0.21)*D122</f>
        <v>0</v>
      </c>
      <c r="J122" s="18">
        <f t="shared" ref="J122:J148" si="42">H122*D122</f>
        <v>0</v>
      </c>
      <c r="K122" s="56" t="s">
        <v>270</v>
      </c>
    </row>
    <row r="123" spans="1:11" s="12" customFormat="1" x14ac:dyDescent="0.25">
      <c r="A123" s="51" t="s">
        <v>43</v>
      </c>
      <c r="B123" s="38">
        <v>2</v>
      </c>
      <c r="C123" s="70" t="s">
        <v>252</v>
      </c>
      <c r="D123" s="58">
        <v>2</v>
      </c>
      <c r="E123" s="88"/>
      <c r="F123" s="18">
        <f t="shared" si="38"/>
        <v>0</v>
      </c>
      <c r="G123" s="18">
        <f t="shared" si="39"/>
        <v>0</v>
      </c>
      <c r="H123" s="18">
        <f t="shared" si="40"/>
        <v>0</v>
      </c>
      <c r="I123" s="18">
        <f t="shared" si="41"/>
        <v>0</v>
      </c>
      <c r="J123" s="18">
        <f t="shared" si="42"/>
        <v>0</v>
      </c>
      <c r="K123" s="56" t="s">
        <v>271</v>
      </c>
    </row>
    <row r="124" spans="1:11" s="12" customFormat="1" x14ac:dyDescent="0.25">
      <c r="A124" s="51" t="s">
        <v>43</v>
      </c>
      <c r="B124" s="38">
        <v>3</v>
      </c>
      <c r="C124" s="70" t="s">
        <v>253</v>
      </c>
      <c r="D124" s="58">
        <v>2</v>
      </c>
      <c r="E124" s="88"/>
      <c r="F124" s="18">
        <f t="shared" si="38"/>
        <v>0</v>
      </c>
      <c r="G124" s="18">
        <f t="shared" si="39"/>
        <v>0</v>
      </c>
      <c r="H124" s="18">
        <f t="shared" si="40"/>
        <v>0</v>
      </c>
      <c r="I124" s="18">
        <f t="shared" si="41"/>
        <v>0</v>
      </c>
      <c r="J124" s="18">
        <f t="shared" si="42"/>
        <v>0</v>
      </c>
      <c r="K124" s="56" t="s">
        <v>271</v>
      </c>
    </row>
    <row r="125" spans="1:11" s="12" customFormat="1" x14ac:dyDescent="0.25">
      <c r="A125" s="51" t="s">
        <v>43</v>
      </c>
      <c r="B125" s="38">
        <v>4</v>
      </c>
      <c r="C125" s="70" t="s">
        <v>254</v>
      </c>
      <c r="D125" s="58">
        <v>2</v>
      </c>
      <c r="E125" s="88"/>
      <c r="F125" s="18">
        <f t="shared" si="38"/>
        <v>0</v>
      </c>
      <c r="G125" s="18">
        <f t="shared" si="39"/>
        <v>0</v>
      </c>
      <c r="H125" s="18">
        <f t="shared" si="40"/>
        <v>0</v>
      </c>
      <c r="I125" s="18">
        <f t="shared" si="41"/>
        <v>0</v>
      </c>
      <c r="J125" s="18">
        <f t="shared" si="42"/>
        <v>0</v>
      </c>
      <c r="K125" s="56" t="s">
        <v>271</v>
      </c>
    </row>
    <row r="126" spans="1:11" s="12" customFormat="1" x14ac:dyDescent="0.25">
      <c r="A126" s="51" t="s">
        <v>43</v>
      </c>
      <c r="B126" s="38">
        <v>5</v>
      </c>
      <c r="C126" s="70" t="s">
        <v>255</v>
      </c>
      <c r="D126" s="58">
        <v>2</v>
      </c>
      <c r="E126" s="88"/>
      <c r="F126" s="18">
        <f t="shared" si="38"/>
        <v>0</v>
      </c>
      <c r="G126" s="18">
        <f t="shared" si="39"/>
        <v>0</v>
      </c>
      <c r="H126" s="18">
        <f t="shared" si="40"/>
        <v>0</v>
      </c>
      <c r="I126" s="18">
        <f t="shared" si="41"/>
        <v>0</v>
      </c>
      <c r="J126" s="18">
        <f t="shared" si="42"/>
        <v>0</v>
      </c>
      <c r="K126" s="56" t="s">
        <v>271</v>
      </c>
    </row>
    <row r="127" spans="1:11" s="12" customFormat="1" x14ac:dyDescent="0.25">
      <c r="A127" s="51" t="s">
        <v>43</v>
      </c>
      <c r="B127" s="38">
        <v>6</v>
      </c>
      <c r="C127" s="70" t="s">
        <v>256</v>
      </c>
      <c r="D127" s="58">
        <v>2</v>
      </c>
      <c r="E127" s="88"/>
      <c r="F127" s="18">
        <f t="shared" si="38"/>
        <v>0</v>
      </c>
      <c r="G127" s="18">
        <f t="shared" si="39"/>
        <v>0</v>
      </c>
      <c r="H127" s="18">
        <f t="shared" si="40"/>
        <v>0</v>
      </c>
      <c r="I127" s="18">
        <f t="shared" si="41"/>
        <v>0</v>
      </c>
      <c r="J127" s="18">
        <f t="shared" si="42"/>
        <v>0</v>
      </c>
      <c r="K127" s="56" t="s">
        <v>272</v>
      </c>
    </row>
    <row r="128" spans="1:11" s="12" customFormat="1" x14ac:dyDescent="0.25">
      <c r="A128" s="51" t="s">
        <v>43</v>
      </c>
      <c r="B128" s="38">
        <v>7</v>
      </c>
      <c r="C128" s="71" t="s">
        <v>283</v>
      </c>
      <c r="D128" s="58">
        <f>1+1</f>
        <v>2</v>
      </c>
      <c r="E128" s="88"/>
      <c r="F128" s="18">
        <f t="shared" si="38"/>
        <v>0</v>
      </c>
      <c r="G128" s="18">
        <f t="shared" si="39"/>
        <v>0</v>
      </c>
      <c r="H128" s="18">
        <f t="shared" si="40"/>
        <v>0</v>
      </c>
      <c r="I128" s="18">
        <f t="shared" si="41"/>
        <v>0</v>
      </c>
      <c r="J128" s="18">
        <f t="shared" si="42"/>
        <v>0</v>
      </c>
      <c r="K128" s="57" t="s">
        <v>89</v>
      </c>
    </row>
    <row r="129" spans="1:11" s="12" customFormat="1" x14ac:dyDescent="0.25">
      <c r="A129" s="51" t="s">
        <v>43</v>
      </c>
      <c r="B129" s="38">
        <v>8</v>
      </c>
      <c r="C129" s="70" t="s">
        <v>284</v>
      </c>
      <c r="D129" s="58">
        <v>4</v>
      </c>
      <c r="E129" s="88"/>
      <c r="F129" s="18">
        <f t="shared" si="38"/>
        <v>0</v>
      </c>
      <c r="G129" s="18">
        <f t="shared" si="39"/>
        <v>0</v>
      </c>
      <c r="H129" s="18">
        <f t="shared" si="40"/>
        <v>0</v>
      </c>
      <c r="I129" s="18">
        <f t="shared" si="41"/>
        <v>0</v>
      </c>
      <c r="J129" s="18">
        <f t="shared" si="42"/>
        <v>0</v>
      </c>
      <c r="K129" s="56" t="s">
        <v>273</v>
      </c>
    </row>
    <row r="130" spans="1:11" s="12" customFormat="1" x14ac:dyDescent="0.25">
      <c r="A130" s="51" t="s">
        <v>43</v>
      </c>
      <c r="B130" s="38">
        <v>9</v>
      </c>
      <c r="C130" s="69" t="s">
        <v>285</v>
      </c>
      <c r="D130" s="58">
        <f>5+2</f>
        <v>7</v>
      </c>
      <c r="E130" s="88"/>
      <c r="F130" s="18">
        <f t="shared" si="38"/>
        <v>0</v>
      </c>
      <c r="G130" s="18">
        <f t="shared" si="39"/>
        <v>0</v>
      </c>
      <c r="H130" s="18">
        <f t="shared" si="40"/>
        <v>0</v>
      </c>
      <c r="I130" s="18">
        <f t="shared" si="41"/>
        <v>0</v>
      </c>
      <c r="J130" s="18">
        <f t="shared" si="42"/>
        <v>0</v>
      </c>
      <c r="K130" s="56" t="s">
        <v>274</v>
      </c>
    </row>
    <row r="131" spans="1:11" s="12" customFormat="1" x14ac:dyDescent="0.25">
      <c r="A131" s="51" t="s">
        <v>43</v>
      </c>
      <c r="B131" s="38">
        <v>10</v>
      </c>
      <c r="C131" s="70" t="s">
        <v>257</v>
      </c>
      <c r="D131" s="58">
        <v>2</v>
      </c>
      <c r="E131" s="88"/>
      <c r="F131" s="18">
        <f t="shared" si="38"/>
        <v>0</v>
      </c>
      <c r="G131" s="18">
        <f t="shared" si="39"/>
        <v>0</v>
      </c>
      <c r="H131" s="18">
        <f t="shared" si="40"/>
        <v>0</v>
      </c>
      <c r="I131" s="18">
        <f t="shared" si="41"/>
        <v>0</v>
      </c>
      <c r="J131" s="18">
        <f t="shared" si="42"/>
        <v>0</v>
      </c>
      <c r="K131" s="56" t="s">
        <v>275</v>
      </c>
    </row>
    <row r="132" spans="1:11" s="12" customFormat="1" x14ac:dyDescent="0.25">
      <c r="A132" s="51" t="s">
        <v>43</v>
      </c>
      <c r="B132" s="38">
        <v>11</v>
      </c>
      <c r="C132" s="70" t="s">
        <v>258</v>
      </c>
      <c r="D132" s="53">
        <v>1</v>
      </c>
      <c r="E132" s="88"/>
      <c r="F132" s="18">
        <f t="shared" si="38"/>
        <v>0</v>
      </c>
      <c r="G132" s="18">
        <f t="shared" si="39"/>
        <v>0</v>
      </c>
      <c r="H132" s="18">
        <f t="shared" si="40"/>
        <v>0</v>
      </c>
      <c r="I132" s="18">
        <f t="shared" si="41"/>
        <v>0</v>
      </c>
      <c r="J132" s="18">
        <f t="shared" si="42"/>
        <v>0</v>
      </c>
      <c r="K132" s="56" t="s">
        <v>275</v>
      </c>
    </row>
    <row r="133" spans="1:11" s="12" customFormat="1" x14ac:dyDescent="0.25">
      <c r="A133" s="51" t="s">
        <v>43</v>
      </c>
      <c r="B133" s="38">
        <v>12</v>
      </c>
      <c r="C133" s="70" t="s">
        <v>259</v>
      </c>
      <c r="D133" s="53">
        <v>1</v>
      </c>
      <c r="E133" s="88"/>
      <c r="F133" s="18">
        <f t="shared" si="38"/>
        <v>0</v>
      </c>
      <c r="G133" s="18">
        <f t="shared" si="39"/>
        <v>0</v>
      </c>
      <c r="H133" s="18">
        <f t="shared" si="40"/>
        <v>0</v>
      </c>
      <c r="I133" s="18">
        <f t="shared" si="41"/>
        <v>0</v>
      </c>
      <c r="J133" s="18">
        <f t="shared" si="42"/>
        <v>0</v>
      </c>
      <c r="K133" s="56" t="s">
        <v>275</v>
      </c>
    </row>
    <row r="134" spans="1:11" s="12" customFormat="1" x14ac:dyDescent="0.25">
      <c r="A134" s="51" t="s">
        <v>43</v>
      </c>
      <c r="B134" s="38">
        <v>13</v>
      </c>
      <c r="C134" s="70" t="s">
        <v>286</v>
      </c>
      <c r="D134" s="53">
        <v>2</v>
      </c>
      <c r="E134" s="88"/>
      <c r="F134" s="18">
        <f t="shared" si="38"/>
        <v>0</v>
      </c>
      <c r="G134" s="18">
        <f t="shared" si="39"/>
        <v>0</v>
      </c>
      <c r="H134" s="18">
        <f t="shared" si="40"/>
        <v>0</v>
      </c>
      <c r="I134" s="18">
        <f t="shared" si="41"/>
        <v>0</v>
      </c>
      <c r="J134" s="18">
        <f t="shared" si="42"/>
        <v>0</v>
      </c>
      <c r="K134" s="56" t="s">
        <v>126</v>
      </c>
    </row>
    <row r="135" spans="1:11" s="12" customFormat="1" x14ac:dyDescent="0.25">
      <c r="A135" s="51" t="s">
        <v>43</v>
      </c>
      <c r="B135" s="38">
        <v>14</v>
      </c>
      <c r="C135" s="71" t="s">
        <v>287</v>
      </c>
      <c r="D135" s="53">
        <v>2</v>
      </c>
      <c r="E135" s="88"/>
      <c r="F135" s="18">
        <f t="shared" si="38"/>
        <v>0</v>
      </c>
      <c r="G135" s="18">
        <f t="shared" si="39"/>
        <v>0</v>
      </c>
      <c r="H135" s="18">
        <f t="shared" si="40"/>
        <v>0</v>
      </c>
      <c r="I135" s="18">
        <f t="shared" si="41"/>
        <v>0</v>
      </c>
      <c r="J135" s="18">
        <f t="shared" si="42"/>
        <v>0</v>
      </c>
      <c r="K135" s="57" t="s">
        <v>276</v>
      </c>
    </row>
    <row r="136" spans="1:11" s="12" customFormat="1" x14ac:dyDescent="0.25">
      <c r="A136" s="51" t="s">
        <v>43</v>
      </c>
      <c r="B136" s="38">
        <v>15</v>
      </c>
      <c r="C136" s="71" t="s">
        <v>260</v>
      </c>
      <c r="D136" s="53">
        <v>2</v>
      </c>
      <c r="E136" s="88"/>
      <c r="F136" s="18">
        <f t="shared" si="38"/>
        <v>0</v>
      </c>
      <c r="G136" s="18">
        <f t="shared" si="39"/>
        <v>0</v>
      </c>
      <c r="H136" s="18">
        <f t="shared" si="40"/>
        <v>0</v>
      </c>
      <c r="I136" s="18">
        <f t="shared" si="41"/>
        <v>0</v>
      </c>
      <c r="J136" s="18">
        <f t="shared" si="42"/>
        <v>0</v>
      </c>
      <c r="K136" s="57" t="s">
        <v>276</v>
      </c>
    </row>
    <row r="137" spans="1:11" s="12" customFormat="1" x14ac:dyDescent="0.25">
      <c r="A137" s="51" t="s">
        <v>43</v>
      </c>
      <c r="B137" s="38">
        <v>16</v>
      </c>
      <c r="C137" s="71" t="s">
        <v>261</v>
      </c>
      <c r="D137" s="53">
        <v>2</v>
      </c>
      <c r="E137" s="88"/>
      <c r="F137" s="18">
        <f t="shared" si="38"/>
        <v>0</v>
      </c>
      <c r="G137" s="18">
        <f t="shared" si="39"/>
        <v>0</v>
      </c>
      <c r="H137" s="18">
        <f t="shared" si="40"/>
        <v>0</v>
      </c>
      <c r="I137" s="18">
        <f t="shared" si="41"/>
        <v>0</v>
      </c>
      <c r="J137" s="18">
        <f t="shared" si="42"/>
        <v>0</v>
      </c>
      <c r="K137" s="57" t="s">
        <v>276</v>
      </c>
    </row>
    <row r="138" spans="1:11" s="12" customFormat="1" x14ac:dyDescent="0.25">
      <c r="A138" s="51" t="s">
        <v>43</v>
      </c>
      <c r="B138" s="38">
        <v>17</v>
      </c>
      <c r="C138" s="71" t="s">
        <v>262</v>
      </c>
      <c r="D138" s="53">
        <v>2</v>
      </c>
      <c r="E138" s="88"/>
      <c r="F138" s="18">
        <f t="shared" si="38"/>
        <v>0</v>
      </c>
      <c r="G138" s="18">
        <f t="shared" si="39"/>
        <v>0</v>
      </c>
      <c r="H138" s="18">
        <f t="shared" si="40"/>
        <v>0</v>
      </c>
      <c r="I138" s="18">
        <f t="shared" si="41"/>
        <v>0</v>
      </c>
      <c r="J138" s="18">
        <f t="shared" si="42"/>
        <v>0</v>
      </c>
      <c r="K138" s="57" t="s">
        <v>276</v>
      </c>
    </row>
    <row r="139" spans="1:11" s="12" customFormat="1" x14ac:dyDescent="0.25">
      <c r="A139" s="51" t="s">
        <v>43</v>
      </c>
      <c r="B139" s="38">
        <v>18</v>
      </c>
      <c r="C139" s="72" t="s">
        <v>263</v>
      </c>
      <c r="D139" s="53">
        <v>2</v>
      </c>
      <c r="E139" s="88"/>
      <c r="F139" s="18">
        <f t="shared" si="38"/>
        <v>0</v>
      </c>
      <c r="G139" s="18">
        <f t="shared" si="39"/>
        <v>0</v>
      </c>
      <c r="H139" s="18">
        <f t="shared" si="40"/>
        <v>0</v>
      </c>
      <c r="I139" s="18">
        <f t="shared" si="41"/>
        <v>0</v>
      </c>
      <c r="J139" s="18">
        <f t="shared" si="42"/>
        <v>0</v>
      </c>
      <c r="K139" s="56" t="s">
        <v>277</v>
      </c>
    </row>
    <row r="140" spans="1:11" s="12" customFormat="1" ht="30" x14ac:dyDescent="0.25">
      <c r="A140" s="51" t="s">
        <v>43</v>
      </c>
      <c r="B140" s="38">
        <v>19</v>
      </c>
      <c r="C140" s="70" t="s">
        <v>288</v>
      </c>
      <c r="D140" s="53">
        <v>1</v>
      </c>
      <c r="E140" s="88"/>
      <c r="F140" s="18">
        <f t="shared" si="38"/>
        <v>0</v>
      </c>
      <c r="G140" s="18">
        <f t="shared" si="39"/>
        <v>0</v>
      </c>
      <c r="H140" s="18">
        <f t="shared" si="40"/>
        <v>0</v>
      </c>
      <c r="I140" s="18">
        <f t="shared" si="41"/>
        <v>0</v>
      </c>
      <c r="J140" s="18">
        <f t="shared" si="42"/>
        <v>0</v>
      </c>
      <c r="K140" s="56" t="s">
        <v>270</v>
      </c>
    </row>
    <row r="141" spans="1:11" s="12" customFormat="1" x14ac:dyDescent="0.25">
      <c r="A141" s="51" t="s">
        <v>43</v>
      </c>
      <c r="B141" s="38">
        <v>20</v>
      </c>
      <c r="C141" s="73" t="s">
        <v>264</v>
      </c>
      <c r="D141" s="53">
        <v>1</v>
      </c>
      <c r="E141" s="88"/>
      <c r="F141" s="18">
        <f t="shared" si="38"/>
        <v>0</v>
      </c>
      <c r="G141" s="18">
        <f t="shared" si="39"/>
        <v>0</v>
      </c>
      <c r="H141" s="18">
        <f t="shared" si="40"/>
        <v>0</v>
      </c>
      <c r="I141" s="18">
        <f t="shared" si="41"/>
        <v>0</v>
      </c>
      <c r="J141" s="18">
        <f t="shared" si="42"/>
        <v>0</v>
      </c>
      <c r="K141" s="56" t="s">
        <v>272</v>
      </c>
    </row>
    <row r="142" spans="1:11" s="12" customFormat="1" x14ac:dyDescent="0.25">
      <c r="A142" s="51" t="s">
        <v>43</v>
      </c>
      <c r="B142" s="38">
        <v>21</v>
      </c>
      <c r="C142" s="70" t="s">
        <v>289</v>
      </c>
      <c r="D142" s="53">
        <v>5</v>
      </c>
      <c r="E142" s="88"/>
      <c r="F142" s="18">
        <f t="shared" si="38"/>
        <v>0</v>
      </c>
      <c r="G142" s="18">
        <f t="shared" si="39"/>
        <v>0</v>
      </c>
      <c r="H142" s="18">
        <f t="shared" si="40"/>
        <v>0</v>
      </c>
      <c r="I142" s="18">
        <f t="shared" si="41"/>
        <v>0</v>
      </c>
      <c r="J142" s="18">
        <f t="shared" si="42"/>
        <v>0</v>
      </c>
      <c r="K142" s="56" t="s">
        <v>278</v>
      </c>
    </row>
    <row r="143" spans="1:11" s="12" customFormat="1" x14ac:dyDescent="0.25">
      <c r="A143" s="51" t="s">
        <v>43</v>
      </c>
      <c r="B143" s="38">
        <v>22</v>
      </c>
      <c r="C143" s="70" t="s">
        <v>265</v>
      </c>
      <c r="D143" s="53">
        <v>1</v>
      </c>
      <c r="E143" s="88"/>
      <c r="F143" s="18">
        <f t="shared" si="38"/>
        <v>0</v>
      </c>
      <c r="G143" s="18">
        <f t="shared" si="39"/>
        <v>0</v>
      </c>
      <c r="H143" s="18">
        <f t="shared" si="40"/>
        <v>0</v>
      </c>
      <c r="I143" s="18">
        <f t="shared" si="41"/>
        <v>0</v>
      </c>
      <c r="J143" s="18">
        <f t="shared" si="42"/>
        <v>0</v>
      </c>
      <c r="K143" s="56" t="s">
        <v>279</v>
      </c>
    </row>
    <row r="144" spans="1:11" s="12" customFormat="1" x14ac:dyDescent="0.25">
      <c r="A144" s="51" t="s">
        <v>43</v>
      </c>
      <c r="B144" s="38">
        <v>23</v>
      </c>
      <c r="C144" s="74" t="s">
        <v>290</v>
      </c>
      <c r="D144" s="53">
        <v>1</v>
      </c>
      <c r="E144" s="88"/>
      <c r="F144" s="18">
        <f t="shared" si="38"/>
        <v>0</v>
      </c>
      <c r="G144" s="18">
        <f t="shared" si="39"/>
        <v>0</v>
      </c>
      <c r="H144" s="18">
        <f t="shared" si="40"/>
        <v>0</v>
      </c>
      <c r="I144" s="18">
        <f t="shared" si="41"/>
        <v>0</v>
      </c>
      <c r="J144" s="18">
        <f t="shared" si="42"/>
        <v>0</v>
      </c>
      <c r="K144" s="56" t="s">
        <v>280</v>
      </c>
    </row>
    <row r="145" spans="1:11" s="12" customFormat="1" x14ac:dyDescent="0.25">
      <c r="A145" s="51" t="s">
        <v>43</v>
      </c>
      <c r="B145" s="38">
        <v>24</v>
      </c>
      <c r="C145" s="70" t="s">
        <v>266</v>
      </c>
      <c r="D145" s="53">
        <v>2</v>
      </c>
      <c r="E145" s="88"/>
      <c r="F145" s="18">
        <f t="shared" si="38"/>
        <v>0</v>
      </c>
      <c r="G145" s="18">
        <f t="shared" si="39"/>
        <v>0</v>
      </c>
      <c r="H145" s="18">
        <f t="shared" si="40"/>
        <v>0</v>
      </c>
      <c r="I145" s="18">
        <f t="shared" si="41"/>
        <v>0</v>
      </c>
      <c r="J145" s="18">
        <f t="shared" si="42"/>
        <v>0</v>
      </c>
      <c r="K145" s="56" t="s">
        <v>281</v>
      </c>
    </row>
    <row r="146" spans="1:11" s="12" customFormat="1" x14ac:dyDescent="0.25">
      <c r="A146" s="51" t="s">
        <v>43</v>
      </c>
      <c r="B146" s="38">
        <v>25</v>
      </c>
      <c r="C146" s="70" t="s">
        <v>267</v>
      </c>
      <c r="D146" s="53">
        <f>1+2</f>
        <v>3</v>
      </c>
      <c r="E146" s="88"/>
      <c r="F146" s="18">
        <f t="shared" si="38"/>
        <v>0</v>
      </c>
      <c r="G146" s="18">
        <f t="shared" si="39"/>
        <v>0</v>
      </c>
      <c r="H146" s="18">
        <f t="shared" si="40"/>
        <v>0</v>
      </c>
      <c r="I146" s="18">
        <f t="shared" si="41"/>
        <v>0</v>
      </c>
      <c r="J146" s="18">
        <f t="shared" si="42"/>
        <v>0</v>
      </c>
      <c r="K146" s="56" t="s">
        <v>281</v>
      </c>
    </row>
    <row r="147" spans="1:11" s="12" customFormat="1" x14ac:dyDescent="0.25">
      <c r="A147" s="51" t="s">
        <v>43</v>
      </c>
      <c r="B147" s="38">
        <v>26</v>
      </c>
      <c r="C147" s="69" t="s">
        <v>268</v>
      </c>
      <c r="D147" s="53">
        <v>2</v>
      </c>
      <c r="E147" s="88"/>
      <c r="F147" s="18">
        <f t="shared" si="38"/>
        <v>0</v>
      </c>
      <c r="G147" s="18">
        <f t="shared" si="39"/>
        <v>0</v>
      </c>
      <c r="H147" s="18">
        <f t="shared" si="40"/>
        <v>0</v>
      </c>
      <c r="I147" s="18">
        <f t="shared" si="41"/>
        <v>0</v>
      </c>
      <c r="J147" s="18">
        <f t="shared" si="42"/>
        <v>0</v>
      </c>
      <c r="K147" s="56" t="s">
        <v>281</v>
      </c>
    </row>
    <row r="148" spans="1:11" s="12" customFormat="1" x14ac:dyDescent="0.25">
      <c r="A148" s="51" t="s">
        <v>43</v>
      </c>
      <c r="B148" s="38">
        <v>27</v>
      </c>
      <c r="C148" s="70" t="s">
        <v>269</v>
      </c>
      <c r="D148" s="53">
        <v>2</v>
      </c>
      <c r="E148" s="88"/>
      <c r="F148" s="18">
        <f t="shared" si="38"/>
        <v>0</v>
      </c>
      <c r="G148" s="18">
        <f t="shared" si="39"/>
        <v>0</v>
      </c>
      <c r="H148" s="18">
        <f t="shared" si="40"/>
        <v>0</v>
      </c>
      <c r="I148" s="18">
        <f t="shared" si="41"/>
        <v>0</v>
      </c>
      <c r="J148" s="18">
        <f t="shared" si="42"/>
        <v>0</v>
      </c>
      <c r="K148" s="56" t="s">
        <v>281</v>
      </c>
    </row>
    <row r="149" spans="1:11" s="12" customFormat="1" x14ac:dyDescent="0.25">
      <c r="A149" s="19"/>
      <c r="B149" s="41"/>
      <c r="C149" s="42" t="s">
        <v>13</v>
      </c>
      <c r="D149" s="43"/>
      <c r="E149" s="44"/>
      <c r="F149" s="44"/>
      <c r="G149" s="45">
        <f>SUM(G122:G148)</f>
        <v>0</v>
      </c>
      <c r="H149" s="44"/>
      <c r="I149" s="45">
        <f>SUM(I122:I148)</f>
        <v>0</v>
      </c>
      <c r="J149" s="45">
        <f>SUM(J122:J148)</f>
        <v>0</v>
      </c>
      <c r="K149" s="20"/>
    </row>
    <row r="150" spans="1:11" s="12" customFormat="1" x14ac:dyDescent="0.25">
      <c r="B150" s="25"/>
      <c r="C150" s="26"/>
      <c r="D150" s="27"/>
      <c r="E150" s="28"/>
      <c r="F150" s="28"/>
      <c r="G150" s="29"/>
      <c r="H150" s="28"/>
      <c r="I150" s="40"/>
      <c r="J150" s="40"/>
    </row>
    <row r="151" spans="1:11" s="12" customFormat="1" ht="75" x14ac:dyDescent="0.25">
      <c r="A151" s="9" t="s">
        <v>2</v>
      </c>
      <c r="B151" s="10" t="s">
        <v>34</v>
      </c>
      <c r="C151" s="9" t="s">
        <v>3</v>
      </c>
      <c r="D151" s="32" t="s">
        <v>35</v>
      </c>
      <c r="E151" s="1" t="s">
        <v>33</v>
      </c>
      <c r="F151" s="13"/>
      <c r="H151" s="13"/>
      <c r="I151" s="13"/>
      <c r="J151" s="13"/>
    </row>
    <row r="152" spans="1:11" s="12" customFormat="1" ht="45" x14ac:dyDescent="0.25">
      <c r="A152" s="14" t="s">
        <v>36</v>
      </c>
      <c r="B152" s="15" t="s">
        <v>4</v>
      </c>
      <c r="C152" s="15" t="s">
        <v>5</v>
      </c>
      <c r="D152" s="15" t="s">
        <v>6</v>
      </c>
      <c r="E152" s="15" t="s">
        <v>7</v>
      </c>
      <c r="F152" s="15" t="s">
        <v>8</v>
      </c>
      <c r="G152" s="15" t="s">
        <v>9</v>
      </c>
      <c r="H152" s="15" t="s">
        <v>10</v>
      </c>
      <c r="I152" s="15" t="s">
        <v>11</v>
      </c>
      <c r="J152" s="15" t="s">
        <v>12</v>
      </c>
      <c r="K152" s="16" t="s">
        <v>19</v>
      </c>
    </row>
    <row r="153" spans="1:11" s="12" customFormat="1" x14ac:dyDescent="0.25">
      <c r="A153" s="51" t="s">
        <v>43</v>
      </c>
      <c r="B153" s="38">
        <v>1</v>
      </c>
      <c r="C153" s="56" t="s">
        <v>291</v>
      </c>
      <c r="D153" s="53">
        <v>6</v>
      </c>
      <c r="E153" s="88"/>
      <c r="F153" s="18">
        <f t="shared" ref="F153:F158" si="43">E153*0.21</f>
        <v>0</v>
      </c>
      <c r="G153" s="18">
        <f t="shared" ref="G153:G158" si="44">E153*D153</f>
        <v>0</v>
      </c>
      <c r="H153" s="18">
        <f t="shared" ref="H153:H158" si="45">E153*1.21</f>
        <v>0</v>
      </c>
      <c r="I153" s="18">
        <f t="shared" ref="I153:I158" si="46">(E153*0.21)*D153</f>
        <v>0</v>
      </c>
      <c r="J153" s="18">
        <f t="shared" ref="J153:J158" si="47">H153*D153</f>
        <v>0</v>
      </c>
      <c r="K153" s="56" t="s">
        <v>296</v>
      </c>
    </row>
    <row r="154" spans="1:11" s="12" customFormat="1" x14ac:dyDescent="0.25">
      <c r="A154" s="51" t="s">
        <v>43</v>
      </c>
      <c r="B154" s="38">
        <v>2</v>
      </c>
      <c r="C154" s="56" t="s">
        <v>292</v>
      </c>
      <c r="D154" s="53">
        <v>5</v>
      </c>
      <c r="E154" s="88"/>
      <c r="F154" s="18">
        <f t="shared" si="43"/>
        <v>0</v>
      </c>
      <c r="G154" s="18">
        <f t="shared" si="44"/>
        <v>0</v>
      </c>
      <c r="H154" s="18">
        <f t="shared" si="45"/>
        <v>0</v>
      </c>
      <c r="I154" s="18">
        <f t="shared" si="46"/>
        <v>0</v>
      </c>
      <c r="J154" s="18">
        <f t="shared" si="47"/>
        <v>0</v>
      </c>
      <c r="K154" s="56" t="s">
        <v>297</v>
      </c>
    </row>
    <row r="155" spans="1:11" s="12" customFormat="1" x14ac:dyDescent="0.25">
      <c r="A155" s="51" t="s">
        <v>43</v>
      </c>
      <c r="B155" s="38">
        <v>3</v>
      </c>
      <c r="C155" s="56" t="s">
        <v>293</v>
      </c>
      <c r="D155" s="53">
        <v>4</v>
      </c>
      <c r="E155" s="88"/>
      <c r="F155" s="18">
        <f t="shared" si="43"/>
        <v>0</v>
      </c>
      <c r="G155" s="18">
        <f t="shared" si="44"/>
        <v>0</v>
      </c>
      <c r="H155" s="18">
        <f t="shared" si="45"/>
        <v>0</v>
      </c>
      <c r="I155" s="18">
        <f t="shared" si="46"/>
        <v>0</v>
      </c>
      <c r="J155" s="18">
        <f t="shared" si="47"/>
        <v>0</v>
      </c>
      <c r="K155" s="56" t="s">
        <v>298</v>
      </c>
    </row>
    <row r="156" spans="1:11" s="12" customFormat="1" x14ac:dyDescent="0.25">
      <c r="A156" s="51" t="s">
        <v>43</v>
      </c>
      <c r="B156" s="38">
        <v>4</v>
      </c>
      <c r="C156" s="56" t="s">
        <v>294</v>
      </c>
      <c r="D156" s="53">
        <v>2</v>
      </c>
      <c r="E156" s="88"/>
      <c r="F156" s="18">
        <f t="shared" si="43"/>
        <v>0</v>
      </c>
      <c r="G156" s="18">
        <f t="shared" si="44"/>
        <v>0</v>
      </c>
      <c r="H156" s="18">
        <f t="shared" si="45"/>
        <v>0</v>
      </c>
      <c r="I156" s="18">
        <f t="shared" si="46"/>
        <v>0</v>
      </c>
      <c r="J156" s="18">
        <f t="shared" si="47"/>
        <v>0</v>
      </c>
      <c r="K156" s="56" t="s">
        <v>299</v>
      </c>
    </row>
    <row r="157" spans="1:11" s="12" customFormat="1" x14ac:dyDescent="0.25">
      <c r="A157" s="51" t="s">
        <v>43</v>
      </c>
      <c r="B157" s="38">
        <v>5</v>
      </c>
      <c r="C157" s="56" t="s">
        <v>295</v>
      </c>
      <c r="D157" s="53">
        <v>8</v>
      </c>
      <c r="E157" s="88"/>
      <c r="F157" s="18">
        <f t="shared" si="43"/>
        <v>0</v>
      </c>
      <c r="G157" s="18">
        <f t="shared" si="44"/>
        <v>0</v>
      </c>
      <c r="H157" s="18">
        <f t="shared" si="45"/>
        <v>0</v>
      </c>
      <c r="I157" s="18">
        <f t="shared" si="46"/>
        <v>0</v>
      </c>
      <c r="J157" s="18">
        <f t="shared" si="47"/>
        <v>0</v>
      </c>
      <c r="K157" s="56" t="s">
        <v>300</v>
      </c>
    </row>
    <row r="158" spans="1:11" s="12" customFormat="1" x14ac:dyDescent="0.25">
      <c r="A158" s="51" t="s">
        <v>43</v>
      </c>
      <c r="B158" s="38">
        <v>6</v>
      </c>
      <c r="C158" s="56" t="s">
        <v>146</v>
      </c>
      <c r="D158" s="53">
        <v>8</v>
      </c>
      <c r="E158" s="88"/>
      <c r="F158" s="18">
        <f t="shared" si="43"/>
        <v>0</v>
      </c>
      <c r="G158" s="18">
        <f t="shared" si="44"/>
        <v>0</v>
      </c>
      <c r="H158" s="18">
        <f t="shared" si="45"/>
        <v>0</v>
      </c>
      <c r="I158" s="18">
        <f t="shared" si="46"/>
        <v>0</v>
      </c>
      <c r="J158" s="18">
        <f t="shared" si="47"/>
        <v>0</v>
      </c>
      <c r="K158" s="56" t="s">
        <v>301</v>
      </c>
    </row>
    <row r="159" spans="1:11" s="12" customFormat="1" x14ac:dyDescent="0.25">
      <c r="A159" s="19"/>
      <c r="B159" s="20"/>
      <c r="C159" s="21" t="s">
        <v>13</v>
      </c>
      <c r="D159" s="31"/>
      <c r="E159" s="23"/>
      <c r="F159" s="23"/>
      <c r="G159" s="24">
        <f>SUM(G153:G158)</f>
        <v>0</v>
      </c>
      <c r="H159" s="23"/>
      <c r="I159" s="24">
        <f>SUM(I153:I158)</f>
        <v>0</v>
      </c>
      <c r="J159" s="24">
        <f>SUM(J153:J158)</f>
        <v>0</v>
      </c>
      <c r="K159" s="20"/>
    </row>
    <row r="160" spans="1:11" s="12" customFormat="1" x14ac:dyDescent="0.25">
      <c r="B160" s="25"/>
      <c r="C160" s="26"/>
      <c r="D160" s="27"/>
      <c r="E160" s="28"/>
      <c r="F160" s="28"/>
      <c r="G160" s="29"/>
      <c r="H160" s="28"/>
      <c r="I160" s="40"/>
      <c r="J160" s="40"/>
    </row>
    <row r="161" spans="1:11" s="12" customFormat="1" ht="75" x14ac:dyDescent="0.25">
      <c r="A161" s="9" t="s">
        <v>2</v>
      </c>
      <c r="B161" s="10" t="s">
        <v>44</v>
      </c>
      <c r="C161" s="9" t="s">
        <v>3</v>
      </c>
      <c r="D161" s="32" t="s">
        <v>45</v>
      </c>
      <c r="E161" s="1" t="s">
        <v>33</v>
      </c>
      <c r="G161" s="13"/>
      <c r="H161" s="13"/>
      <c r="I161" s="13"/>
      <c r="J161" s="13"/>
    </row>
    <row r="162" spans="1:11" s="12" customFormat="1" ht="45" x14ac:dyDescent="0.25">
      <c r="A162" s="14" t="s">
        <v>36</v>
      </c>
      <c r="B162" s="15" t="s">
        <v>4</v>
      </c>
      <c r="C162" s="15" t="s">
        <v>5</v>
      </c>
      <c r="D162" s="15" t="s">
        <v>6</v>
      </c>
      <c r="E162" s="15" t="s">
        <v>7</v>
      </c>
      <c r="F162" s="15" t="s">
        <v>8</v>
      </c>
      <c r="G162" s="15" t="s">
        <v>9</v>
      </c>
      <c r="H162" s="15" t="s">
        <v>10</v>
      </c>
      <c r="I162" s="15" t="s">
        <v>11</v>
      </c>
      <c r="J162" s="15" t="s">
        <v>12</v>
      </c>
      <c r="K162" s="16" t="s">
        <v>19</v>
      </c>
    </row>
    <row r="163" spans="1:11" s="12" customFormat="1" x14ac:dyDescent="0.25">
      <c r="A163" s="51" t="s">
        <v>43</v>
      </c>
      <c r="B163" s="38">
        <v>1</v>
      </c>
      <c r="C163" s="57" t="s">
        <v>241</v>
      </c>
      <c r="D163" s="58">
        <v>1</v>
      </c>
      <c r="E163" s="88"/>
      <c r="F163" s="18">
        <f t="shared" ref="F163:F171" si="48">E163*0.21</f>
        <v>0</v>
      </c>
      <c r="G163" s="18">
        <f t="shared" ref="G163:G171" si="49">E163*D163</f>
        <v>0</v>
      </c>
      <c r="H163" s="18">
        <f t="shared" ref="H163:H171" si="50">E163*1.21</f>
        <v>0</v>
      </c>
      <c r="I163" s="18">
        <f t="shared" ref="I163:I171" si="51">(E163*0.21)*D163</f>
        <v>0</v>
      </c>
      <c r="J163" s="18">
        <f t="shared" ref="J163:J171" si="52">H163*D163</f>
        <v>0</v>
      </c>
      <c r="K163" s="57" t="s">
        <v>306</v>
      </c>
    </row>
    <row r="164" spans="1:11" s="12" customFormat="1" x14ac:dyDescent="0.25">
      <c r="A164" s="51" t="s">
        <v>43</v>
      </c>
      <c r="B164" s="38">
        <v>2</v>
      </c>
      <c r="C164" s="57" t="s">
        <v>243</v>
      </c>
      <c r="D164" s="58">
        <v>1</v>
      </c>
      <c r="E164" s="88"/>
      <c r="F164" s="18">
        <f t="shared" si="48"/>
        <v>0</v>
      </c>
      <c r="G164" s="18">
        <f t="shared" si="49"/>
        <v>0</v>
      </c>
      <c r="H164" s="18">
        <f t="shared" si="50"/>
        <v>0</v>
      </c>
      <c r="I164" s="18">
        <f t="shared" si="51"/>
        <v>0</v>
      </c>
      <c r="J164" s="18">
        <f t="shared" si="52"/>
        <v>0</v>
      </c>
      <c r="K164" s="57" t="s">
        <v>306</v>
      </c>
    </row>
    <row r="165" spans="1:11" s="12" customFormat="1" x14ac:dyDescent="0.25">
      <c r="A165" s="51" t="s">
        <v>43</v>
      </c>
      <c r="B165" s="38">
        <v>3</v>
      </c>
      <c r="C165" s="57" t="s">
        <v>244</v>
      </c>
      <c r="D165" s="58">
        <v>1</v>
      </c>
      <c r="E165" s="88"/>
      <c r="F165" s="18">
        <f t="shared" si="48"/>
        <v>0</v>
      </c>
      <c r="G165" s="18">
        <f t="shared" si="49"/>
        <v>0</v>
      </c>
      <c r="H165" s="18">
        <f t="shared" si="50"/>
        <v>0</v>
      </c>
      <c r="I165" s="18">
        <f t="shared" si="51"/>
        <v>0</v>
      </c>
      <c r="J165" s="18">
        <f t="shared" si="52"/>
        <v>0</v>
      </c>
      <c r="K165" s="57" t="s">
        <v>306</v>
      </c>
    </row>
    <row r="166" spans="1:11" s="12" customFormat="1" x14ac:dyDescent="0.25">
      <c r="A166" s="51" t="s">
        <v>43</v>
      </c>
      <c r="B166" s="38">
        <v>4</v>
      </c>
      <c r="C166" s="56" t="s">
        <v>209</v>
      </c>
      <c r="D166" s="53">
        <v>1</v>
      </c>
      <c r="E166" s="88"/>
      <c r="F166" s="18">
        <f t="shared" si="48"/>
        <v>0</v>
      </c>
      <c r="G166" s="18">
        <f t="shared" si="49"/>
        <v>0</v>
      </c>
      <c r="H166" s="18">
        <f t="shared" si="50"/>
        <v>0</v>
      </c>
      <c r="I166" s="18">
        <f t="shared" si="51"/>
        <v>0</v>
      </c>
      <c r="J166" s="18">
        <f t="shared" si="52"/>
        <v>0</v>
      </c>
      <c r="K166" s="56" t="s">
        <v>307</v>
      </c>
    </row>
    <row r="167" spans="1:11" s="12" customFormat="1" x14ac:dyDescent="0.25">
      <c r="A167" s="51" t="s">
        <v>43</v>
      </c>
      <c r="B167" s="38">
        <v>5</v>
      </c>
      <c r="C167" s="56" t="s">
        <v>302</v>
      </c>
      <c r="D167" s="53">
        <v>1</v>
      </c>
      <c r="E167" s="88"/>
      <c r="F167" s="18">
        <f t="shared" si="48"/>
        <v>0</v>
      </c>
      <c r="G167" s="18">
        <f t="shared" si="49"/>
        <v>0</v>
      </c>
      <c r="H167" s="18">
        <f t="shared" si="50"/>
        <v>0</v>
      </c>
      <c r="I167" s="18">
        <f t="shared" si="51"/>
        <v>0</v>
      </c>
      <c r="J167" s="18">
        <f t="shared" si="52"/>
        <v>0</v>
      </c>
      <c r="K167" s="56" t="s">
        <v>307</v>
      </c>
    </row>
    <row r="168" spans="1:11" s="12" customFormat="1" x14ac:dyDescent="0.25">
      <c r="A168" s="51" t="s">
        <v>43</v>
      </c>
      <c r="B168" s="38">
        <v>6</v>
      </c>
      <c r="C168" s="56" t="s">
        <v>303</v>
      </c>
      <c r="D168" s="53">
        <v>1</v>
      </c>
      <c r="E168" s="88"/>
      <c r="F168" s="18">
        <f t="shared" si="48"/>
        <v>0</v>
      </c>
      <c r="G168" s="18">
        <f t="shared" si="49"/>
        <v>0</v>
      </c>
      <c r="H168" s="18">
        <f t="shared" si="50"/>
        <v>0</v>
      </c>
      <c r="I168" s="18">
        <f t="shared" si="51"/>
        <v>0</v>
      </c>
      <c r="J168" s="18">
        <f t="shared" si="52"/>
        <v>0</v>
      </c>
      <c r="K168" s="56" t="s">
        <v>307</v>
      </c>
    </row>
    <row r="169" spans="1:11" s="12" customFormat="1" x14ac:dyDescent="0.25">
      <c r="A169" s="51" t="s">
        <v>43</v>
      </c>
      <c r="B169" s="38">
        <v>7</v>
      </c>
      <c r="C169" s="56" t="s">
        <v>304</v>
      </c>
      <c r="D169" s="53">
        <v>1</v>
      </c>
      <c r="E169" s="88"/>
      <c r="F169" s="18">
        <f t="shared" si="48"/>
        <v>0</v>
      </c>
      <c r="G169" s="18">
        <f t="shared" si="49"/>
        <v>0</v>
      </c>
      <c r="H169" s="18">
        <f t="shared" si="50"/>
        <v>0</v>
      </c>
      <c r="I169" s="18">
        <f t="shared" si="51"/>
        <v>0</v>
      </c>
      <c r="J169" s="18">
        <f t="shared" si="52"/>
        <v>0</v>
      </c>
      <c r="K169" s="56" t="s">
        <v>307</v>
      </c>
    </row>
    <row r="170" spans="1:11" s="12" customFormat="1" x14ac:dyDescent="0.25">
      <c r="A170" s="51" t="s">
        <v>43</v>
      </c>
      <c r="B170" s="38">
        <v>8</v>
      </c>
      <c r="C170" s="56" t="s">
        <v>295</v>
      </c>
      <c r="D170" s="53">
        <v>1</v>
      </c>
      <c r="E170" s="88"/>
      <c r="F170" s="18">
        <f t="shared" si="48"/>
        <v>0</v>
      </c>
      <c r="G170" s="18">
        <f t="shared" si="49"/>
        <v>0</v>
      </c>
      <c r="H170" s="18">
        <f t="shared" si="50"/>
        <v>0</v>
      </c>
      <c r="I170" s="18">
        <f t="shared" si="51"/>
        <v>0</v>
      </c>
      <c r="J170" s="18">
        <f t="shared" si="52"/>
        <v>0</v>
      </c>
      <c r="K170" s="56" t="s">
        <v>205</v>
      </c>
    </row>
    <row r="171" spans="1:11" s="12" customFormat="1" x14ac:dyDescent="0.25">
      <c r="A171" s="51" t="s">
        <v>43</v>
      </c>
      <c r="B171" s="38">
        <v>9</v>
      </c>
      <c r="C171" s="56" t="s">
        <v>305</v>
      </c>
      <c r="D171" s="53">
        <v>4</v>
      </c>
      <c r="E171" s="88"/>
      <c r="F171" s="18">
        <f t="shared" si="48"/>
        <v>0</v>
      </c>
      <c r="G171" s="18">
        <f t="shared" si="49"/>
        <v>0</v>
      </c>
      <c r="H171" s="18">
        <f t="shared" si="50"/>
        <v>0</v>
      </c>
      <c r="I171" s="18">
        <f t="shared" si="51"/>
        <v>0</v>
      </c>
      <c r="J171" s="18">
        <f t="shared" si="52"/>
        <v>0</v>
      </c>
      <c r="K171" s="56" t="s">
        <v>308</v>
      </c>
    </row>
    <row r="172" spans="1:11" s="12" customFormat="1" x14ac:dyDescent="0.25">
      <c r="A172" s="19"/>
      <c r="B172" s="20"/>
      <c r="C172" s="21" t="s">
        <v>13</v>
      </c>
      <c r="D172" s="31"/>
      <c r="E172" s="23"/>
      <c r="F172" s="23"/>
      <c r="G172" s="24">
        <f>SUM(G163:G171)</f>
        <v>0</v>
      </c>
      <c r="H172" s="23"/>
      <c r="I172" s="24">
        <f>SUM(I163:I171)</f>
        <v>0</v>
      </c>
      <c r="J172" s="24">
        <f>SUM(J163:J171)</f>
        <v>0</v>
      </c>
      <c r="K172" s="20"/>
    </row>
    <row r="173" spans="1:11" s="12" customFormat="1" x14ac:dyDescent="0.25">
      <c r="B173" s="25"/>
      <c r="C173" s="26"/>
      <c r="D173" s="27"/>
      <c r="E173" s="28"/>
      <c r="F173" s="28"/>
      <c r="G173" s="29"/>
      <c r="H173" s="28"/>
      <c r="I173" s="40"/>
      <c r="J173" s="40"/>
    </row>
    <row r="174" spans="1:11" s="12" customFormat="1" ht="60" x14ac:dyDescent="0.25">
      <c r="A174" s="9" t="s">
        <v>2</v>
      </c>
      <c r="B174" s="10" t="s">
        <v>48</v>
      </c>
      <c r="C174" s="9" t="s">
        <v>3</v>
      </c>
      <c r="D174" s="32" t="s">
        <v>49</v>
      </c>
      <c r="E174" s="1" t="s">
        <v>37</v>
      </c>
      <c r="G174" s="13"/>
      <c r="H174" s="13"/>
      <c r="I174" s="13"/>
      <c r="J174" s="13"/>
    </row>
    <row r="175" spans="1:11" s="12" customFormat="1" ht="45" x14ac:dyDescent="0.25">
      <c r="A175" s="14" t="s">
        <v>36</v>
      </c>
      <c r="B175" s="15" t="s">
        <v>4</v>
      </c>
      <c r="C175" s="15" t="s">
        <v>5</v>
      </c>
      <c r="D175" s="15" t="s">
        <v>6</v>
      </c>
      <c r="E175" s="15" t="s">
        <v>7</v>
      </c>
      <c r="F175" s="15" t="s">
        <v>8</v>
      </c>
      <c r="G175" s="15" t="s">
        <v>9</v>
      </c>
      <c r="H175" s="15" t="s">
        <v>10</v>
      </c>
      <c r="I175" s="15" t="s">
        <v>11</v>
      </c>
      <c r="J175" s="15" t="s">
        <v>12</v>
      </c>
      <c r="K175" s="16" t="s">
        <v>19</v>
      </c>
    </row>
    <row r="176" spans="1:11" s="12" customFormat="1" x14ac:dyDescent="0.25">
      <c r="A176" s="51" t="s">
        <v>43</v>
      </c>
      <c r="B176" s="38">
        <v>1</v>
      </c>
      <c r="C176" s="57" t="s">
        <v>309</v>
      </c>
      <c r="D176" s="58">
        <v>4</v>
      </c>
      <c r="E176" s="88"/>
      <c r="F176" s="18">
        <f t="shared" ref="F176:F192" si="53">E176*0.21</f>
        <v>0</v>
      </c>
      <c r="G176" s="18">
        <f t="shared" ref="G176:G192" si="54">E176*D176</f>
        <v>0</v>
      </c>
      <c r="H176" s="18">
        <f t="shared" ref="H176:H192" si="55">E176*1.21</f>
        <v>0</v>
      </c>
      <c r="I176" s="18">
        <f t="shared" ref="I176:I192" si="56">(E176*0.21)*D176</f>
        <v>0</v>
      </c>
      <c r="J176" s="18">
        <f t="shared" ref="J176:J192" si="57">H176*D176</f>
        <v>0</v>
      </c>
      <c r="K176" s="57" t="s">
        <v>310</v>
      </c>
    </row>
    <row r="177" spans="1:11" s="12" customFormat="1" x14ac:dyDescent="0.25">
      <c r="A177" s="51" t="s">
        <v>43</v>
      </c>
      <c r="B177" s="38">
        <v>2</v>
      </c>
      <c r="C177" s="57" t="s">
        <v>311</v>
      </c>
      <c r="D177" s="58">
        <v>2</v>
      </c>
      <c r="E177" s="88"/>
      <c r="F177" s="18">
        <f t="shared" si="53"/>
        <v>0</v>
      </c>
      <c r="G177" s="18">
        <f t="shared" si="54"/>
        <v>0</v>
      </c>
      <c r="H177" s="18">
        <f t="shared" si="55"/>
        <v>0</v>
      </c>
      <c r="I177" s="18">
        <f t="shared" si="56"/>
        <v>0</v>
      </c>
      <c r="J177" s="18">
        <f t="shared" si="57"/>
        <v>0</v>
      </c>
      <c r="K177" s="57" t="s">
        <v>315</v>
      </c>
    </row>
    <row r="178" spans="1:11" s="12" customFormat="1" x14ac:dyDescent="0.25">
      <c r="A178" s="51" t="s">
        <v>43</v>
      </c>
      <c r="B178" s="38">
        <v>3</v>
      </c>
      <c r="C178" s="56" t="s">
        <v>312</v>
      </c>
      <c r="D178" s="53">
        <v>1</v>
      </c>
      <c r="E178" s="88"/>
      <c r="F178" s="18">
        <f t="shared" si="53"/>
        <v>0</v>
      </c>
      <c r="G178" s="18">
        <f t="shared" si="54"/>
        <v>0</v>
      </c>
      <c r="H178" s="18">
        <f t="shared" si="55"/>
        <v>0</v>
      </c>
      <c r="I178" s="18">
        <f t="shared" si="56"/>
        <v>0</v>
      </c>
      <c r="J178" s="18">
        <f t="shared" si="57"/>
        <v>0</v>
      </c>
      <c r="K178" s="56" t="s">
        <v>315</v>
      </c>
    </row>
    <row r="179" spans="1:11" s="12" customFormat="1" x14ac:dyDescent="0.25">
      <c r="A179" s="51" t="s">
        <v>43</v>
      </c>
      <c r="B179" s="38">
        <v>4</v>
      </c>
      <c r="C179" s="56" t="s">
        <v>313</v>
      </c>
      <c r="D179" s="53">
        <v>1</v>
      </c>
      <c r="E179" s="88"/>
      <c r="F179" s="18">
        <f t="shared" si="53"/>
        <v>0</v>
      </c>
      <c r="G179" s="18">
        <f t="shared" si="54"/>
        <v>0</v>
      </c>
      <c r="H179" s="18">
        <f t="shared" si="55"/>
        <v>0</v>
      </c>
      <c r="I179" s="18">
        <f t="shared" si="56"/>
        <v>0</v>
      </c>
      <c r="J179" s="18">
        <f t="shared" si="57"/>
        <v>0</v>
      </c>
      <c r="K179" s="56" t="s">
        <v>315</v>
      </c>
    </row>
    <row r="180" spans="1:11" s="12" customFormat="1" x14ac:dyDescent="0.25">
      <c r="A180" s="51" t="s">
        <v>43</v>
      </c>
      <c r="B180" s="38">
        <v>5</v>
      </c>
      <c r="C180" s="56" t="s">
        <v>314</v>
      </c>
      <c r="D180" s="53">
        <v>1</v>
      </c>
      <c r="E180" s="88"/>
      <c r="F180" s="18">
        <f t="shared" si="53"/>
        <v>0</v>
      </c>
      <c r="G180" s="18">
        <f t="shared" si="54"/>
        <v>0</v>
      </c>
      <c r="H180" s="18">
        <f t="shared" si="55"/>
        <v>0</v>
      </c>
      <c r="I180" s="18">
        <f t="shared" si="56"/>
        <v>0</v>
      </c>
      <c r="J180" s="18">
        <f t="shared" si="57"/>
        <v>0</v>
      </c>
      <c r="K180" s="56" t="s">
        <v>315</v>
      </c>
    </row>
    <row r="181" spans="1:11" s="12" customFormat="1" x14ac:dyDescent="0.25">
      <c r="A181" s="51" t="s">
        <v>43</v>
      </c>
      <c r="B181" s="38">
        <v>6</v>
      </c>
      <c r="C181" s="56" t="s">
        <v>316</v>
      </c>
      <c r="D181" s="53">
        <v>3</v>
      </c>
      <c r="E181" s="88"/>
      <c r="F181" s="18">
        <f t="shared" si="53"/>
        <v>0</v>
      </c>
      <c r="G181" s="18">
        <f t="shared" si="54"/>
        <v>0</v>
      </c>
      <c r="H181" s="18">
        <f t="shared" si="55"/>
        <v>0</v>
      </c>
      <c r="I181" s="18">
        <f t="shared" si="56"/>
        <v>0</v>
      </c>
      <c r="J181" s="18">
        <f t="shared" si="57"/>
        <v>0</v>
      </c>
      <c r="K181" s="56" t="s">
        <v>326</v>
      </c>
    </row>
    <row r="182" spans="1:11" s="12" customFormat="1" x14ac:dyDescent="0.25">
      <c r="A182" s="51" t="s">
        <v>43</v>
      </c>
      <c r="B182" s="38">
        <v>7</v>
      </c>
      <c r="C182" s="56" t="s">
        <v>317</v>
      </c>
      <c r="D182" s="53">
        <v>3</v>
      </c>
      <c r="E182" s="88"/>
      <c r="F182" s="18">
        <f t="shared" si="53"/>
        <v>0</v>
      </c>
      <c r="G182" s="18">
        <f t="shared" si="54"/>
        <v>0</v>
      </c>
      <c r="H182" s="18">
        <f t="shared" si="55"/>
        <v>0</v>
      </c>
      <c r="I182" s="18">
        <f t="shared" si="56"/>
        <v>0</v>
      </c>
      <c r="J182" s="18">
        <f t="shared" si="57"/>
        <v>0</v>
      </c>
      <c r="K182" s="56" t="s">
        <v>326</v>
      </c>
    </row>
    <row r="183" spans="1:11" s="12" customFormat="1" x14ac:dyDescent="0.25">
      <c r="A183" s="51" t="s">
        <v>43</v>
      </c>
      <c r="B183" s="38">
        <v>8</v>
      </c>
      <c r="C183" s="56" t="s">
        <v>318</v>
      </c>
      <c r="D183" s="53">
        <v>3</v>
      </c>
      <c r="E183" s="88"/>
      <c r="F183" s="18">
        <f t="shared" si="53"/>
        <v>0</v>
      </c>
      <c r="G183" s="18">
        <f t="shared" si="54"/>
        <v>0</v>
      </c>
      <c r="H183" s="18">
        <f t="shared" si="55"/>
        <v>0</v>
      </c>
      <c r="I183" s="18">
        <f t="shared" si="56"/>
        <v>0</v>
      </c>
      <c r="J183" s="18">
        <f t="shared" si="57"/>
        <v>0</v>
      </c>
      <c r="K183" s="56" t="s">
        <v>326</v>
      </c>
    </row>
    <row r="184" spans="1:11" s="12" customFormat="1" x14ac:dyDescent="0.25">
      <c r="A184" s="51" t="s">
        <v>43</v>
      </c>
      <c r="B184" s="38">
        <v>9</v>
      </c>
      <c r="C184" s="56" t="s">
        <v>319</v>
      </c>
      <c r="D184" s="53">
        <v>3</v>
      </c>
      <c r="E184" s="88"/>
      <c r="F184" s="18">
        <f t="shared" si="53"/>
        <v>0</v>
      </c>
      <c r="G184" s="18">
        <f t="shared" si="54"/>
        <v>0</v>
      </c>
      <c r="H184" s="18">
        <f t="shared" si="55"/>
        <v>0</v>
      </c>
      <c r="I184" s="18">
        <f t="shared" si="56"/>
        <v>0</v>
      </c>
      <c r="J184" s="18">
        <f t="shared" si="57"/>
        <v>0</v>
      </c>
      <c r="K184" s="56" t="s">
        <v>326</v>
      </c>
    </row>
    <row r="185" spans="1:11" s="12" customFormat="1" x14ac:dyDescent="0.25">
      <c r="A185" s="51" t="s">
        <v>43</v>
      </c>
      <c r="B185" s="38">
        <v>10</v>
      </c>
      <c r="C185" s="56" t="s">
        <v>320</v>
      </c>
      <c r="D185" s="53">
        <v>1</v>
      </c>
      <c r="E185" s="88"/>
      <c r="F185" s="18">
        <f t="shared" si="53"/>
        <v>0</v>
      </c>
      <c r="G185" s="18">
        <f t="shared" si="54"/>
        <v>0</v>
      </c>
      <c r="H185" s="18">
        <f t="shared" si="55"/>
        <v>0</v>
      </c>
      <c r="I185" s="18">
        <f t="shared" si="56"/>
        <v>0</v>
      </c>
      <c r="J185" s="18">
        <f t="shared" si="57"/>
        <v>0</v>
      </c>
      <c r="K185" s="56" t="s">
        <v>326</v>
      </c>
    </row>
    <row r="186" spans="1:11" s="12" customFormat="1" x14ac:dyDescent="0.25">
      <c r="A186" s="51" t="s">
        <v>43</v>
      </c>
      <c r="B186" s="38">
        <v>11</v>
      </c>
      <c r="C186" s="56" t="s">
        <v>321</v>
      </c>
      <c r="D186" s="53">
        <v>1</v>
      </c>
      <c r="E186" s="88"/>
      <c r="F186" s="18">
        <f t="shared" si="53"/>
        <v>0</v>
      </c>
      <c r="G186" s="18">
        <f t="shared" si="54"/>
        <v>0</v>
      </c>
      <c r="H186" s="18">
        <f t="shared" si="55"/>
        <v>0</v>
      </c>
      <c r="I186" s="18">
        <f t="shared" si="56"/>
        <v>0</v>
      </c>
      <c r="J186" s="18">
        <f t="shared" si="57"/>
        <v>0</v>
      </c>
      <c r="K186" s="56" t="s">
        <v>327</v>
      </c>
    </row>
    <row r="187" spans="1:11" s="12" customFormat="1" x14ac:dyDescent="0.25">
      <c r="A187" s="51" t="s">
        <v>43</v>
      </c>
      <c r="B187" s="38">
        <v>12</v>
      </c>
      <c r="C187" s="56" t="s">
        <v>322</v>
      </c>
      <c r="D187" s="53">
        <v>1</v>
      </c>
      <c r="E187" s="88"/>
      <c r="F187" s="18">
        <f t="shared" si="53"/>
        <v>0</v>
      </c>
      <c r="G187" s="18">
        <f t="shared" si="54"/>
        <v>0</v>
      </c>
      <c r="H187" s="18">
        <f t="shared" si="55"/>
        <v>0</v>
      </c>
      <c r="I187" s="18">
        <f t="shared" si="56"/>
        <v>0</v>
      </c>
      <c r="J187" s="18">
        <f t="shared" si="57"/>
        <v>0</v>
      </c>
      <c r="K187" s="56" t="s">
        <v>328</v>
      </c>
    </row>
    <row r="188" spans="1:11" s="12" customFormat="1" x14ac:dyDescent="0.25">
      <c r="A188" s="51" t="s">
        <v>43</v>
      </c>
      <c r="B188" s="38">
        <v>13</v>
      </c>
      <c r="C188" s="56" t="s">
        <v>323</v>
      </c>
      <c r="D188" s="53">
        <v>1</v>
      </c>
      <c r="E188" s="88"/>
      <c r="F188" s="18">
        <f t="shared" si="53"/>
        <v>0</v>
      </c>
      <c r="G188" s="18">
        <f t="shared" si="54"/>
        <v>0</v>
      </c>
      <c r="H188" s="18">
        <f t="shared" si="55"/>
        <v>0</v>
      </c>
      <c r="I188" s="18">
        <f t="shared" si="56"/>
        <v>0</v>
      </c>
      <c r="J188" s="18">
        <f t="shared" si="57"/>
        <v>0</v>
      </c>
      <c r="K188" s="56" t="s">
        <v>328</v>
      </c>
    </row>
    <row r="189" spans="1:11" s="12" customFormat="1" x14ac:dyDescent="0.25">
      <c r="A189" s="51" t="s">
        <v>43</v>
      </c>
      <c r="B189" s="38">
        <v>14</v>
      </c>
      <c r="C189" s="56" t="s">
        <v>324</v>
      </c>
      <c r="D189" s="53">
        <v>1</v>
      </c>
      <c r="E189" s="88"/>
      <c r="F189" s="18">
        <f t="shared" si="53"/>
        <v>0</v>
      </c>
      <c r="G189" s="18">
        <f t="shared" si="54"/>
        <v>0</v>
      </c>
      <c r="H189" s="18">
        <f t="shared" si="55"/>
        <v>0</v>
      </c>
      <c r="I189" s="18">
        <f t="shared" si="56"/>
        <v>0</v>
      </c>
      <c r="J189" s="18">
        <f t="shared" si="57"/>
        <v>0</v>
      </c>
      <c r="K189" s="56" t="s">
        <v>328</v>
      </c>
    </row>
    <row r="190" spans="1:11" s="12" customFormat="1" x14ac:dyDescent="0.25">
      <c r="A190" s="51" t="s">
        <v>43</v>
      </c>
      <c r="B190" s="38">
        <v>15</v>
      </c>
      <c r="C190" s="56" t="s">
        <v>325</v>
      </c>
      <c r="D190" s="53">
        <v>1</v>
      </c>
      <c r="E190" s="88"/>
      <c r="F190" s="18">
        <f t="shared" si="53"/>
        <v>0</v>
      </c>
      <c r="G190" s="18">
        <f t="shared" si="54"/>
        <v>0</v>
      </c>
      <c r="H190" s="18">
        <f t="shared" si="55"/>
        <v>0</v>
      </c>
      <c r="I190" s="18">
        <f t="shared" si="56"/>
        <v>0</v>
      </c>
      <c r="J190" s="18">
        <f t="shared" si="57"/>
        <v>0</v>
      </c>
      <c r="K190" s="56" t="s">
        <v>328</v>
      </c>
    </row>
    <row r="191" spans="1:11" s="12" customFormat="1" x14ac:dyDescent="0.25">
      <c r="A191" s="66" t="s">
        <v>120</v>
      </c>
      <c r="B191" s="39">
        <v>16</v>
      </c>
      <c r="C191" s="75" t="s">
        <v>329</v>
      </c>
      <c r="D191" s="76">
        <v>2</v>
      </c>
      <c r="E191" s="88"/>
      <c r="F191" s="37">
        <f t="shared" si="53"/>
        <v>0</v>
      </c>
      <c r="G191" s="37">
        <f t="shared" si="54"/>
        <v>0</v>
      </c>
      <c r="H191" s="37">
        <f t="shared" si="55"/>
        <v>0</v>
      </c>
      <c r="I191" s="37">
        <f t="shared" si="56"/>
        <v>0</v>
      </c>
      <c r="J191" s="37">
        <f t="shared" si="57"/>
        <v>0</v>
      </c>
      <c r="K191" s="75" t="s">
        <v>330</v>
      </c>
    </row>
    <row r="192" spans="1:11" s="12" customFormat="1" x14ac:dyDescent="0.25">
      <c r="A192" s="66" t="s">
        <v>120</v>
      </c>
      <c r="B192" s="39">
        <v>17</v>
      </c>
      <c r="C192" s="67" t="s">
        <v>295</v>
      </c>
      <c r="D192" s="68">
        <v>2</v>
      </c>
      <c r="E192" s="88"/>
      <c r="F192" s="37">
        <f t="shared" si="53"/>
        <v>0</v>
      </c>
      <c r="G192" s="37">
        <f t="shared" si="54"/>
        <v>0</v>
      </c>
      <c r="H192" s="37">
        <f t="shared" si="55"/>
        <v>0</v>
      </c>
      <c r="I192" s="37">
        <f t="shared" si="56"/>
        <v>0</v>
      </c>
      <c r="J192" s="37">
        <f t="shared" si="57"/>
        <v>0</v>
      </c>
      <c r="K192" s="67" t="s">
        <v>331</v>
      </c>
    </row>
    <row r="193" spans="1:11" s="12" customFormat="1" x14ac:dyDescent="0.25">
      <c r="A193" s="19"/>
      <c r="B193" s="20"/>
      <c r="C193" s="21" t="s">
        <v>13</v>
      </c>
      <c r="D193" s="31"/>
      <c r="E193" s="23"/>
      <c r="F193" s="23"/>
      <c r="G193" s="24">
        <f>SUM(G176:G192)</f>
        <v>0</v>
      </c>
      <c r="H193" s="23"/>
      <c r="I193" s="24">
        <f>SUM(I176:I192)</f>
        <v>0</v>
      </c>
      <c r="J193" s="24">
        <f>SUM(J176:J192)</f>
        <v>0</v>
      </c>
      <c r="K193" s="20"/>
    </row>
    <row r="194" spans="1:11" s="12" customFormat="1" x14ac:dyDescent="0.25">
      <c r="B194" s="25"/>
      <c r="C194" s="26"/>
      <c r="D194" s="27"/>
      <c r="E194" s="28"/>
      <c r="F194" s="28"/>
      <c r="G194" s="29"/>
      <c r="H194" s="28"/>
      <c r="I194" s="40"/>
      <c r="J194" s="40"/>
    </row>
    <row r="195" spans="1:11" s="13" customFormat="1" ht="70.5" customHeight="1" x14ac:dyDescent="0.25">
      <c r="A195" s="9" t="s">
        <v>2</v>
      </c>
      <c r="B195" s="10" t="s">
        <v>46</v>
      </c>
      <c r="C195" s="9" t="s">
        <v>3</v>
      </c>
      <c r="D195" s="32" t="s">
        <v>47</v>
      </c>
      <c r="E195" s="1" t="s">
        <v>33</v>
      </c>
    </row>
    <row r="196" spans="1:11" s="12" customFormat="1" ht="45" x14ac:dyDescent="0.25">
      <c r="A196" s="14" t="s">
        <v>36</v>
      </c>
      <c r="B196" s="15" t="s">
        <v>4</v>
      </c>
      <c r="C196" s="15" t="s">
        <v>5</v>
      </c>
      <c r="D196" s="15" t="s">
        <v>6</v>
      </c>
      <c r="E196" s="15" t="s">
        <v>7</v>
      </c>
      <c r="F196" s="15" t="s">
        <v>8</v>
      </c>
      <c r="G196" s="15" t="s">
        <v>9</v>
      </c>
      <c r="H196" s="15" t="s">
        <v>10</v>
      </c>
      <c r="I196" s="15" t="s">
        <v>11</v>
      </c>
      <c r="J196" s="15" t="s">
        <v>12</v>
      </c>
      <c r="K196" s="16" t="s">
        <v>19</v>
      </c>
    </row>
    <row r="197" spans="1:11" s="12" customFormat="1" x14ac:dyDescent="0.25">
      <c r="A197" s="51" t="s">
        <v>43</v>
      </c>
      <c r="B197" s="38">
        <v>1</v>
      </c>
      <c r="C197" s="57" t="s">
        <v>332</v>
      </c>
      <c r="D197" s="53">
        <v>2</v>
      </c>
      <c r="E197" s="88"/>
      <c r="F197" s="18">
        <f t="shared" ref="F197:F211" si="58">E197*0.21</f>
        <v>0</v>
      </c>
      <c r="G197" s="18">
        <f t="shared" ref="G197:G211" si="59">E197*D197</f>
        <v>0</v>
      </c>
      <c r="H197" s="18">
        <f t="shared" ref="H197:H211" si="60">E197*1.21</f>
        <v>0</v>
      </c>
      <c r="I197" s="18">
        <f t="shared" ref="I197:I211" si="61">(E197*0.21)*D197</f>
        <v>0</v>
      </c>
      <c r="J197" s="18">
        <f t="shared" ref="J197:J211" si="62">H197*D197</f>
        <v>0</v>
      </c>
      <c r="K197" s="57" t="s">
        <v>342</v>
      </c>
    </row>
    <row r="198" spans="1:11" s="12" customFormat="1" x14ac:dyDescent="0.25">
      <c r="A198" s="51" t="s">
        <v>43</v>
      </c>
      <c r="B198" s="38">
        <v>2</v>
      </c>
      <c r="C198" s="56" t="s">
        <v>140</v>
      </c>
      <c r="D198" s="53">
        <v>1</v>
      </c>
      <c r="E198" s="88"/>
      <c r="F198" s="18">
        <f t="shared" si="58"/>
        <v>0</v>
      </c>
      <c r="G198" s="18">
        <f t="shared" si="59"/>
        <v>0</v>
      </c>
      <c r="H198" s="18">
        <f t="shared" si="60"/>
        <v>0</v>
      </c>
      <c r="I198" s="18">
        <f t="shared" si="61"/>
        <v>0</v>
      </c>
      <c r="J198" s="18">
        <f t="shared" si="62"/>
        <v>0</v>
      </c>
      <c r="K198" s="56" t="s">
        <v>343</v>
      </c>
    </row>
    <row r="199" spans="1:11" s="12" customFormat="1" x14ac:dyDescent="0.25">
      <c r="A199" s="51" t="s">
        <v>43</v>
      </c>
      <c r="B199" s="38">
        <v>3</v>
      </c>
      <c r="C199" s="56" t="s">
        <v>148</v>
      </c>
      <c r="D199" s="53">
        <v>3</v>
      </c>
      <c r="E199" s="88"/>
      <c r="F199" s="18">
        <f t="shared" si="58"/>
        <v>0</v>
      </c>
      <c r="G199" s="18">
        <f t="shared" si="59"/>
        <v>0</v>
      </c>
      <c r="H199" s="18">
        <f t="shared" si="60"/>
        <v>0</v>
      </c>
      <c r="I199" s="18">
        <f t="shared" si="61"/>
        <v>0</v>
      </c>
      <c r="J199" s="18">
        <f t="shared" si="62"/>
        <v>0</v>
      </c>
      <c r="K199" s="56" t="s">
        <v>344</v>
      </c>
    </row>
    <row r="200" spans="1:11" s="12" customFormat="1" x14ac:dyDescent="0.25">
      <c r="A200" s="51" t="s">
        <v>43</v>
      </c>
      <c r="B200" s="38">
        <v>4</v>
      </c>
      <c r="C200" s="56" t="s">
        <v>333</v>
      </c>
      <c r="D200" s="53">
        <v>1</v>
      </c>
      <c r="E200" s="88"/>
      <c r="F200" s="18">
        <f t="shared" si="58"/>
        <v>0</v>
      </c>
      <c r="G200" s="18">
        <f t="shared" si="59"/>
        <v>0</v>
      </c>
      <c r="H200" s="18">
        <f t="shared" si="60"/>
        <v>0</v>
      </c>
      <c r="I200" s="18">
        <f t="shared" si="61"/>
        <v>0</v>
      </c>
      <c r="J200" s="18">
        <f t="shared" si="62"/>
        <v>0</v>
      </c>
      <c r="K200" s="56" t="s">
        <v>344</v>
      </c>
    </row>
    <row r="201" spans="1:11" s="12" customFormat="1" x14ac:dyDescent="0.25">
      <c r="A201" s="51" t="s">
        <v>43</v>
      </c>
      <c r="B201" s="38">
        <v>5</v>
      </c>
      <c r="C201" s="56" t="s">
        <v>149</v>
      </c>
      <c r="D201" s="53">
        <v>1</v>
      </c>
      <c r="E201" s="88"/>
      <c r="F201" s="18">
        <f t="shared" si="58"/>
        <v>0</v>
      </c>
      <c r="G201" s="18">
        <f t="shared" si="59"/>
        <v>0</v>
      </c>
      <c r="H201" s="18">
        <f t="shared" si="60"/>
        <v>0</v>
      </c>
      <c r="I201" s="18">
        <f t="shared" si="61"/>
        <v>0</v>
      </c>
      <c r="J201" s="18">
        <f t="shared" si="62"/>
        <v>0</v>
      </c>
      <c r="K201" s="56" t="s">
        <v>344</v>
      </c>
    </row>
    <row r="202" spans="1:11" s="12" customFormat="1" x14ac:dyDescent="0.25">
      <c r="A202" s="51" t="s">
        <v>43</v>
      </c>
      <c r="B202" s="38">
        <v>6</v>
      </c>
      <c r="C202" s="56" t="s">
        <v>334</v>
      </c>
      <c r="D202" s="53">
        <v>2</v>
      </c>
      <c r="E202" s="88"/>
      <c r="F202" s="18">
        <f t="shared" si="58"/>
        <v>0</v>
      </c>
      <c r="G202" s="18">
        <f t="shared" si="59"/>
        <v>0</v>
      </c>
      <c r="H202" s="18">
        <f t="shared" si="60"/>
        <v>0</v>
      </c>
      <c r="I202" s="18">
        <f t="shared" si="61"/>
        <v>0</v>
      </c>
      <c r="J202" s="18">
        <f t="shared" si="62"/>
        <v>0</v>
      </c>
      <c r="K202" s="56" t="s">
        <v>344</v>
      </c>
    </row>
    <row r="203" spans="1:11" s="12" customFormat="1" x14ac:dyDescent="0.25">
      <c r="A203" s="51" t="s">
        <v>43</v>
      </c>
      <c r="B203" s="38">
        <v>7</v>
      </c>
      <c r="C203" s="56" t="s">
        <v>292</v>
      </c>
      <c r="D203" s="53">
        <v>4</v>
      </c>
      <c r="E203" s="88"/>
      <c r="F203" s="18">
        <f t="shared" si="58"/>
        <v>0</v>
      </c>
      <c r="G203" s="18">
        <f t="shared" si="59"/>
        <v>0</v>
      </c>
      <c r="H203" s="18">
        <f t="shared" si="60"/>
        <v>0</v>
      </c>
      <c r="I203" s="18">
        <f t="shared" si="61"/>
        <v>0</v>
      </c>
      <c r="J203" s="18">
        <f t="shared" si="62"/>
        <v>0</v>
      </c>
      <c r="K203" s="56" t="s">
        <v>345</v>
      </c>
    </row>
    <row r="204" spans="1:11" s="12" customFormat="1" x14ac:dyDescent="0.25">
      <c r="A204" s="51" t="s">
        <v>43</v>
      </c>
      <c r="B204" s="38">
        <v>8</v>
      </c>
      <c r="C204" s="56" t="s">
        <v>291</v>
      </c>
      <c r="D204" s="53">
        <v>6</v>
      </c>
      <c r="E204" s="88"/>
      <c r="F204" s="18">
        <f t="shared" si="58"/>
        <v>0</v>
      </c>
      <c r="G204" s="18">
        <f t="shared" si="59"/>
        <v>0</v>
      </c>
      <c r="H204" s="18">
        <f t="shared" si="60"/>
        <v>0</v>
      </c>
      <c r="I204" s="18">
        <f t="shared" si="61"/>
        <v>0</v>
      </c>
      <c r="J204" s="18">
        <f t="shared" si="62"/>
        <v>0</v>
      </c>
      <c r="K204" s="56" t="s">
        <v>346</v>
      </c>
    </row>
    <row r="205" spans="1:11" s="12" customFormat="1" x14ac:dyDescent="0.25">
      <c r="A205" s="51" t="s">
        <v>43</v>
      </c>
      <c r="B205" s="38">
        <v>9</v>
      </c>
      <c r="C205" s="56" t="s">
        <v>335</v>
      </c>
      <c r="D205" s="53">
        <v>8</v>
      </c>
      <c r="E205" s="88"/>
      <c r="F205" s="18">
        <f t="shared" si="58"/>
        <v>0</v>
      </c>
      <c r="G205" s="18">
        <f t="shared" si="59"/>
        <v>0</v>
      </c>
      <c r="H205" s="18">
        <f t="shared" si="60"/>
        <v>0</v>
      </c>
      <c r="I205" s="18">
        <f t="shared" si="61"/>
        <v>0</v>
      </c>
      <c r="J205" s="18">
        <f t="shared" si="62"/>
        <v>0</v>
      </c>
      <c r="K205" s="56" t="s">
        <v>347</v>
      </c>
    </row>
    <row r="206" spans="1:11" s="12" customFormat="1" x14ac:dyDescent="0.25">
      <c r="A206" s="51" t="s">
        <v>43</v>
      </c>
      <c r="B206" s="38">
        <v>10</v>
      </c>
      <c r="C206" s="77" t="s">
        <v>336</v>
      </c>
      <c r="D206" s="53">
        <v>1</v>
      </c>
      <c r="E206" s="88"/>
      <c r="F206" s="18">
        <f t="shared" si="58"/>
        <v>0</v>
      </c>
      <c r="G206" s="18">
        <f t="shared" si="59"/>
        <v>0</v>
      </c>
      <c r="H206" s="18">
        <f t="shared" si="60"/>
        <v>0</v>
      </c>
      <c r="I206" s="18">
        <f t="shared" si="61"/>
        <v>0</v>
      </c>
      <c r="J206" s="18">
        <f t="shared" si="62"/>
        <v>0</v>
      </c>
      <c r="K206" s="77" t="s">
        <v>348</v>
      </c>
    </row>
    <row r="207" spans="1:11" s="12" customFormat="1" x14ac:dyDescent="0.25">
      <c r="A207" s="51" t="s">
        <v>43</v>
      </c>
      <c r="B207" s="38">
        <v>11</v>
      </c>
      <c r="C207" s="77" t="s">
        <v>337</v>
      </c>
      <c r="D207" s="53">
        <v>1</v>
      </c>
      <c r="E207" s="88"/>
      <c r="F207" s="18">
        <f t="shared" si="58"/>
        <v>0</v>
      </c>
      <c r="G207" s="18">
        <f t="shared" si="59"/>
        <v>0</v>
      </c>
      <c r="H207" s="18">
        <f t="shared" si="60"/>
        <v>0</v>
      </c>
      <c r="I207" s="18">
        <f t="shared" si="61"/>
        <v>0</v>
      </c>
      <c r="J207" s="18">
        <f t="shared" si="62"/>
        <v>0</v>
      </c>
      <c r="K207" s="77" t="s">
        <v>348</v>
      </c>
    </row>
    <row r="208" spans="1:11" s="12" customFormat="1" x14ac:dyDescent="0.25">
      <c r="A208" s="51" t="s">
        <v>43</v>
      </c>
      <c r="B208" s="38">
        <v>12</v>
      </c>
      <c r="C208" s="56" t="s">
        <v>338</v>
      </c>
      <c r="D208" s="53">
        <v>1</v>
      </c>
      <c r="E208" s="88"/>
      <c r="F208" s="18">
        <f t="shared" si="58"/>
        <v>0</v>
      </c>
      <c r="G208" s="18">
        <f t="shared" si="59"/>
        <v>0</v>
      </c>
      <c r="H208" s="18">
        <f t="shared" si="60"/>
        <v>0</v>
      </c>
      <c r="I208" s="18">
        <f t="shared" si="61"/>
        <v>0</v>
      </c>
      <c r="J208" s="18">
        <f t="shared" si="62"/>
        <v>0</v>
      </c>
      <c r="K208" s="56" t="s">
        <v>348</v>
      </c>
    </row>
    <row r="209" spans="1:11" s="12" customFormat="1" x14ac:dyDescent="0.25">
      <c r="A209" s="51" t="s">
        <v>43</v>
      </c>
      <c r="B209" s="38">
        <v>13</v>
      </c>
      <c r="C209" s="56" t="s">
        <v>339</v>
      </c>
      <c r="D209" s="53">
        <v>1</v>
      </c>
      <c r="E209" s="88"/>
      <c r="F209" s="18">
        <f t="shared" si="58"/>
        <v>0</v>
      </c>
      <c r="G209" s="18">
        <f t="shared" si="59"/>
        <v>0</v>
      </c>
      <c r="H209" s="18">
        <f t="shared" si="60"/>
        <v>0</v>
      </c>
      <c r="I209" s="18">
        <f t="shared" si="61"/>
        <v>0</v>
      </c>
      <c r="J209" s="18">
        <f t="shared" si="62"/>
        <v>0</v>
      </c>
      <c r="K209" s="56" t="s">
        <v>348</v>
      </c>
    </row>
    <row r="210" spans="1:11" s="12" customFormat="1" x14ac:dyDescent="0.25">
      <c r="A210" s="51" t="s">
        <v>43</v>
      </c>
      <c r="B210" s="38">
        <v>14</v>
      </c>
      <c r="C210" s="56" t="s">
        <v>340</v>
      </c>
      <c r="D210" s="53">
        <v>1</v>
      </c>
      <c r="E210" s="88"/>
      <c r="F210" s="18">
        <f t="shared" si="58"/>
        <v>0</v>
      </c>
      <c r="G210" s="18">
        <f t="shared" si="59"/>
        <v>0</v>
      </c>
      <c r="H210" s="18">
        <f t="shared" si="60"/>
        <v>0</v>
      </c>
      <c r="I210" s="18">
        <f t="shared" si="61"/>
        <v>0</v>
      </c>
      <c r="J210" s="18">
        <f t="shared" si="62"/>
        <v>0</v>
      </c>
      <c r="K210" s="56" t="s">
        <v>349</v>
      </c>
    </row>
    <row r="211" spans="1:11" s="12" customFormat="1" x14ac:dyDescent="0.25">
      <c r="A211" s="51" t="s">
        <v>43</v>
      </c>
      <c r="B211" s="38">
        <v>15</v>
      </c>
      <c r="C211" s="56" t="s">
        <v>341</v>
      </c>
      <c r="D211" s="53">
        <v>1</v>
      </c>
      <c r="E211" s="88"/>
      <c r="F211" s="18">
        <f t="shared" si="58"/>
        <v>0</v>
      </c>
      <c r="G211" s="18">
        <f t="shared" si="59"/>
        <v>0</v>
      </c>
      <c r="H211" s="18">
        <f t="shared" si="60"/>
        <v>0</v>
      </c>
      <c r="I211" s="18">
        <f t="shared" si="61"/>
        <v>0</v>
      </c>
      <c r="J211" s="18">
        <f t="shared" si="62"/>
        <v>0</v>
      </c>
      <c r="K211" s="56" t="s">
        <v>349</v>
      </c>
    </row>
    <row r="212" spans="1:11" s="12" customFormat="1" x14ac:dyDescent="0.25">
      <c r="A212" s="19"/>
      <c r="B212" s="20"/>
      <c r="C212" s="21" t="s">
        <v>13</v>
      </c>
      <c r="D212" s="31"/>
      <c r="E212" s="23"/>
      <c r="F212" s="23"/>
      <c r="G212" s="24">
        <f>SUM(G197:G211)</f>
        <v>0</v>
      </c>
      <c r="H212" s="23"/>
      <c r="I212" s="24">
        <f>SUM(I197:I211)</f>
        <v>0</v>
      </c>
      <c r="J212" s="24">
        <f>SUM(J197:J211)</f>
        <v>0</v>
      </c>
      <c r="K212" s="20"/>
    </row>
    <row r="213" spans="1:11" s="12" customFormat="1" x14ac:dyDescent="0.25">
      <c r="B213" s="25"/>
      <c r="C213" s="26"/>
      <c r="D213" s="27"/>
      <c r="E213" s="28"/>
      <c r="F213" s="28"/>
      <c r="G213" s="29"/>
      <c r="H213" s="28"/>
      <c r="I213" s="40"/>
      <c r="J213" s="40"/>
    </row>
    <row r="214" spans="1:11" ht="60" x14ac:dyDescent="0.25">
      <c r="A214" s="9" t="s">
        <v>2</v>
      </c>
      <c r="B214" s="10" t="s">
        <v>52</v>
      </c>
      <c r="C214" s="9" t="s">
        <v>3</v>
      </c>
      <c r="D214" s="32" t="s">
        <v>53</v>
      </c>
      <c r="E214" s="1" t="s">
        <v>33</v>
      </c>
      <c r="F214" s="12"/>
      <c r="G214" s="13"/>
      <c r="H214" s="13"/>
      <c r="I214" s="13"/>
      <c r="J214" s="13"/>
      <c r="K214" s="12"/>
    </row>
    <row r="215" spans="1:11" s="12" customFormat="1" ht="45" x14ac:dyDescent="0.25">
      <c r="A215" s="14" t="s">
        <v>36</v>
      </c>
      <c r="B215" s="15" t="s">
        <v>4</v>
      </c>
      <c r="C215" s="15" t="s">
        <v>5</v>
      </c>
      <c r="D215" s="15" t="s">
        <v>6</v>
      </c>
      <c r="E215" s="15" t="s">
        <v>7</v>
      </c>
      <c r="F215" s="15" t="s">
        <v>8</v>
      </c>
      <c r="G215" s="15" t="s">
        <v>9</v>
      </c>
      <c r="H215" s="15" t="s">
        <v>10</v>
      </c>
      <c r="I215" s="15" t="s">
        <v>11</v>
      </c>
      <c r="J215" s="15" t="s">
        <v>12</v>
      </c>
      <c r="K215" s="16" t="s">
        <v>19</v>
      </c>
    </row>
    <row r="216" spans="1:11" s="12" customFormat="1" x14ac:dyDescent="0.25">
      <c r="A216" s="51" t="s">
        <v>43</v>
      </c>
      <c r="B216" s="38">
        <v>1</v>
      </c>
      <c r="C216" s="57" t="s">
        <v>358</v>
      </c>
      <c r="D216" s="58">
        <v>3</v>
      </c>
      <c r="E216" s="88"/>
      <c r="F216" s="18">
        <f t="shared" ref="F216:F220" si="63">E216*0.21</f>
        <v>0</v>
      </c>
      <c r="G216" s="18">
        <f t="shared" ref="G216:G220" si="64">E216*D216</f>
        <v>0</v>
      </c>
      <c r="H216" s="18">
        <f t="shared" ref="H216:H220" si="65">E216*1.21</f>
        <v>0</v>
      </c>
      <c r="I216" s="18">
        <f t="shared" ref="I216:I220" si="66">(E216*0.21)*D216</f>
        <v>0</v>
      </c>
      <c r="J216" s="18">
        <f t="shared" ref="J216:J220" si="67">H216*D216</f>
        <v>0</v>
      </c>
      <c r="K216" s="57" t="s">
        <v>363</v>
      </c>
    </row>
    <row r="217" spans="1:11" s="12" customFormat="1" x14ac:dyDescent="0.25">
      <c r="A217" s="51" t="s">
        <v>43</v>
      </c>
      <c r="B217" s="38">
        <v>2</v>
      </c>
      <c r="C217" s="57" t="s">
        <v>359</v>
      </c>
      <c r="D217" s="58">
        <v>3</v>
      </c>
      <c r="E217" s="88"/>
      <c r="F217" s="18">
        <f t="shared" si="63"/>
        <v>0</v>
      </c>
      <c r="G217" s="18">
        <f t="shared" si="64"/>
        <v>0</v>
      </c>
      <c r="H217" s="18">
        <f t="shared" si="65"/>
        <v>0</v>
      </c>
      <c r="I217" s="18">
        <f t="shared" si="66"/>
        <v>0</v>
      </c>
      <c r="J217" s="18">
        <f t="shared" si="67"/>
        <v>0</v>
      </c>
      <c r="K217" s="57" t="s">
        <v>363</v>
      </c>
    </row>
    <row r="218" spans="1:11" s="12" customFormat="1" x14ac:dyDescent="0.25">
      <c r="A218" s="51" t="s">
        <v>43</v>
      </c>
      <c r="B218" s="38">
        <v>3</v>
      </c>
      <c r="C218" s="57" t="s">
        <v>360</v>
      </c>
      <c r="D218" s="58">
        <v>3</v>
      </c>
      <c r="E218" s="88"/>
      <c r="F218" s="18">
        <f t="shared" si="63"/>
        <v>0</v>
      </c>
      <c r="G218" s="18">
        <f t="shared" si="64"/>
        <v>0</v>
      </c>
      <c r="H218" s="18">
        <f t="shared" si="65"/>
        <v>0</v>
      </c>
      <c r="I218" s="18">
        <f t="shared" si="66"/>
        <v>0</v>
      </c>
      <c r="J218" s="18">
        <f t="shared" si="67"/>
        <v>0</v>
      </c>
      <c r="K218" s="57" t="s">
        <v>363</v>
      </c>
    </row>
    <row r="219" spans="1:11" s="12" customFormat="1" x14ac:dyDescent="0.25">
      <c r="A219" s="51" t="s">
        <v>43</v>
      </c>
      <c r="B219" s="38">
        <v>4</v>
      </c>
      <c r="C219" s="56" t="s">
        <v>361</v>
      </c>
      <c r="D219" s="53">
        <v>3</v>
      </c>
      <c r="E219" s="88"/>
      <c r="F219" s="18">
        <f t="shared" si="63"/>
        <v>0</v>
      </c>
      <c r="G219" s="18">
        <f t="shared" si="64"/>
        <v>0</v>
      </c>
      <c r="H219" s="18">
        <f t="shared" si="65"/>
        <v>0</v>
      </c>
      <c r="I219" s="18">
        <f t="shared" si="66"/>
        <v>0</v>
      </c>
      <c r="J219" s="18">
        <f t="shared" si="67"/>
        <v>0</v>
      </c>
      <c r="K219" s="56" t="s">
        <v>363</v>
      </c>
    </row>
    <row r="220" spans="1:11" s="12" customFormat="1" x14ac:dyDescent="0.25">
      <c r="A220" s="51" t="s">
        <v>43</v>
      </c>
      <c r="B220" s="38">
        <v>5</v>
      </c>
      <c r="C220" s="56" t="s">
        <v>362</v>
      </c>
      <c r="D220" s="53">
        <v>1</v>
      </c>
      <c r="E220" s="88"/>
      <c r="F220" s="18">
        <f t="shared" si="63"/>
        <v>0</v>
      </c>
      <c r="G220" s="18">
        <f t="shared" si="64"/>
        <v>0</v>
      </c>
      <c r="H220" s="18">
        <f t="shared" si="65"/>
        <v>0</v>
      </c>
      <c r="I220" s="18">
        <f t="shared" si="66"/>
        <v>0</v>
      </c>
      <c r="J220" s="18">
        <f t="shared" si="67"/>
        <v>0</v>
      </c>
      <c r="K220" s="56" t="s">
        <v>364</v>
      </c>
    </row>
    <row r="221" spans="1:11" x14ac:dyDescent="0.25">
      <c r="A221" s="19"/>
      <c r="B221" s="20"/>
      <c r="C221" s="21" t="s">
        <v>13</v>
      </c>
      <c r="D221" s="31"/>
      <c r="E221" s="23"/>
      <c r="F221" s="23"/>
      <c r="G221" s="24">
        <f>SUM(G216:G220)</f>
        <v>0</v>
      </c>
      <c r="H221" s="23"/>
      <c r="I221" s="24">
        <f>SUM(I216:I220)</f>
        <v>0</v>
      </c>
      <c r="J221" s="24">
        <f>SUM(J216:J220)</f>
        <v>0</v>
      </c>
      <c r="K221" s="20"/>
    </row>
    <row r="222" spans="1:11" x14ac:dyDescent="0.25">
      <c r="B222" s="25"/>
      <c r="C222" s="26"/>
      <c r="D222" s="27"/>
      <c r="E222" s="28"/>
      <c r="F222" s="28"/>
      <c r="G222" s="29"/>
      <c r="H222" s="28"/>
      <c r="I222" s="40"/>
      <c r="J222" s="40"/>
      <c r="K222" s="12"/>
    </row>
    <row r="223" spans="1:11" ht="60" x14ac:dyDescent="0.25">
      <c r="A223" s="9" t="s">
        <v>2</v>
      </c>
      <c r="B223" s="10" t="s">
        <v>50</v>
      </c>
      <c r="C223" s="9" t="s">
        <v>3</v>
      </c>
      <c r="D223" s="32" t="s">
        <v>51</v>
      </c>
      <c r="E223" s="1" t="s">
        <v>33</v>
      </c>
      <c r="F223" s="12"/>
      <c r="G223" s="13"/>
      <c r="H223" s="13"/>
      <c r="I223" s="13"/>
      <c r="J223" s="13"/>
      <c r="K223" s="12"/>
    </row>
    <row r="224" spans="1:11" s="12" customFormat="1" ht="45" x14ac:dyDescent="0.25">
      <c r="A224" s="14" t="s">
        <v>36</v>
      </c>
      <c r="B224" s="15" t="s">
        <v>4</v>
      </c>
      <c r="C224" s="15" t="s">
        <v>5</v>
      </c>
      <c r="D224" s="15" t="s">
        <v>6</v>
      </c>
      <c r="E224" s="15" t="s">
        <v>7</v>
      </c>
      <c r="F224" s="15" t="s">
        <v>8</v>
      </c>
      <c r="G224" s="15" t="s">
        <v>9</v>
      </c>
      <c r="H224" s="15" t="s">
        <v>10</v>
      </c>
      <c r="I224" s="15" t="s">
        <v>11</v>
      </c>
      <c r="J224" s="15" t="s">
        <v>12</v>
      </c>
      <c r="K224" s="16" t="s">
        <v>19</v>
      </c>
    </row>
    <row r="225" spans="1:11" s="12" customFormat="1" x14ac:dyDescent="0.25">
      <c r="A225" s="51" t="s">
        <v>43</v>
      </c>
      <c r="B225" s="38">
        <v>1</v>
      </c>
      <c r="C225" s="57" t="s">
        <v>365</v>
      </c>
      <c r="D225" s="58">
        <v>1</v>
      </c>
      <c r="E225" s="88"/>
      <c r="F225" s="18">
        <f t="shared" ref="F225:F231" si="68">E225*0.21</f>
        <v>0</v>
      </c>
      <c r="G225" s="18">
        <f t="shared" ref="G225:G231" si="69">E225*D225</f>
        <v>0</v>
      </c>
      <c r="H225" s="18">
        <f t="shared" ref="H225:H231" si="70">E225*1.21</f>
        <v>0</v>
      </c>
      <c r="I225" s="18">
        <f t="shared" ref="I225:I231" si="71">(E225*0.21)*D225</f>
        <v>0</v>
      </c>
      <c r="J225" s="18">
        <f t="shared" ref="J225:J231" si="72">H225*D225</f>
        <v>0</v>
      </c>
      <c r="K225" s="57" t="s">
        <v>372</v>
      </c>
    </row>
    <row r="226" spans="1:11" s="12" customFormat="1" x14ac:dyDescent="0.25">
      <c r="A226" s="51" t="s">
        <v>43</v>
      </c>
      <c r="B226" s="38">
        <v>2</v>
      </c>
      <c r="C226" s="57" t="s">
        <v>366</v>
      </c>
      <c r="D226" s="58">
        <v>1</v>
      </c>
      <c r="E226" s="88"/>
      <c r="F226" s="18">
        <f t="shared" si="68"/>
        <v>0</v>
      </c>
      <c r="G226" s="18">
        <f t="shared" si="69"/>
        <v>0</v>
      </c>
      <c r="H226" s="18">
        <f t="shared" si="70"/>
        <v>0</v>
      </c>
      <c r="I226" s="18">
        <f t="shared" si="71"/>
        <v>0</v>
      </c>
      <c r="J226" s="18">
        <f t="shared" si="72"/>
        <v>0</v>
      </c>
      <c r="K226" s="57" t="s">
        <v>372</v>
      </c>
    </row>
    <row r="227" spans="1:11" s="12" customFormat="1" x14ac:dyDescent="0.25">
      <c r="A227" s="51" t="s">
        <v>43</v>
      </c>
      <c r="B227" s="38">
        <v>3</v>
      </c>
      <c r="C227" s="57" t="s">
        <v>367</v>
      </c>
      <c r="D227" s="58">
        <v>1</v>
      </c>
      <c r="E227" s="88"/>
      <c r="F227" s="18">
        <f t="shared" si="68"/>
        <v>0</v>
      </c>
      <c r="G227" s="18">
        <f t="shared" si="69"/>
        <v>0</v>
      </c>
      <c r="H227" s="18">
        <f t="shared" si="70"/>
        <v>0</v>
      </c>
      <c r="I227" s="18">
        <f t="shared" si="71"/>
        <v>0</v>
      </c>
      <c r="J227" s="18">
        <f t="shared" si="72"/>
        <v>0</v>
      </c>
      <c r="K227" s="57" t="s">
        <v>372</v>
      </c>
    </row>
    <row r="228" spans="1:11" s="12" customFormat="1" x14ac:dyDescent="0.25">
      <c r="A228" s="51" t="s">
        <v>43</v>
      </c>
      <c r="B228" s="38">
        <v>4</v>
      </c>
      <c r="C228" s="56" t="s">
        <v>368</v>
      </c>
      <c r="D228" s="53">
        <v>1</v>
      </c>
      <c r="E228" s="88"/>
      <c r="F228" s="18">
        <f t="shared" si="68"/>
        <v>0</v>
      </c>
      <c r="G228" s="18">
        <f t="shared" si="69"/>
        <v>0</v>
      </c>
      <c r="H228" s="18">
        <f t="shared" si="70"/>
        <v>0</v>
      </c>
      <c r="I228" s="18">
        <f t="shared" si="71"/>
        <v>0</v>
      </c>
      <c r="J228" s="18">
        <f t="shared" si="72"/>
        <v>0</v>
      </c>
      <c r="K228" s="56" t="s">
        <v>372</v>
      </c>
    </row>
    <row r="229" spans="1:11" s="12" customFormat="1" x14ac:dyDescent="0.25">
      <c r="A229" s="51" t="s">
        <v>43</v>
      </c>
      <c r="B229" s="38">
        <v>5</v>
      </c>
      <c r="C229" s="56" t="s">
        <v>369</v>
      </c>
      <c r="D229" s="53">
        <v>1</v>
      </c>
      <c r="E229" s="88"/>
      <c r="F229" s="18">
        <f t="shared" si="68"/>
        <v>0</v>
      </c>
      <c r="G229" s="18">
        <f t="shared" si="69"/>
        <v>0</v>
      </c>
      <c r="H229" s="18">
        <f t="shared" si="70"/>
        <v>0</v>
      </c>
      <c r="I229" s="18">
        <f t="shared" si="71"/>
        <v>0</v>
      </c>
      <c r="J229" s="18">
        <f t="shared" si="72"/>
        <v>0</v>
      </c>
      <c r="K229" s="56" t="s">
        <v>373</v>
      </c>
    </row>
    <row r="230" spans="1:11" s="12" customFormat="1" x14ac:dyDescent="0.25">
      <c r="A230" s="51" t="s">
        <v>43</v>
      </c>
      <c r="B230" s="38">
        <v>6</v>
      </c>
      <c r="C230" s="56" t="s">
        <v>370</v>
      </c>
      <c r="D230" s="53">
        <v>1</v>
      </c>
      <c r="E230" s="88"/>
      <c r="F230" s="18">
        <f t="shared" si="68"/>
        <v>0</v>
      </c>
      <c r="G230" s="18">
        <f t="shared" si="69"/>
        <v>0</v>
      </c>
      <c r="H230" s="18">
        <f t="shared" si="70"/>
        <v>0</v>
      </c>
      <c r="I230" s="18">
        <f t="shared" si="71"/>
        <v>0</v>
      </c>
      <c r="J230" s="18">
        <f t="shared" si="72"/>
        <v>0</v>
      </c>
      <c r="K230" s="56" t="s">
        <v>374</v>
      </c>
    </row>
    <row r="231" spans="1:11" s="12" customFormat="1" x14ac:dyDescent="0.25">
      <c r="A231" s="51" t="s">
        <v>43</v>
      </c>
      <c r="B231" s="38">
        <v>7</v>
      </c>
      <c r="C231" s="56" t="s">
        <v>371</v>
      </c>
      <c r="D231" s="53">
        <v>1</v>
      </c>
      <c r="E231" s="88"/>
      <c r="F231" s="18">
        <f t="shared" si="68"/>
        <v>0</v>
      </c>
      <c r="G231" s="18">
        <f t="shared" si="69"/>
        <v>0</v>
      </c>
      <c r="H231" s="18">
        <f t="shared" si="70"/>
        <v>0</v>
      </c>
      <c r="I231" s="18">
        <f t="shared" si="71"/>
        <v>0</v>
      </c>
      <c r="J231" s="18">
        <f t="shared" si="72"/>
        <v>0</v>
      </c>
      <c r="K231" s="56" t="s">
        <v>375</v>
      </c>
    </row>
    <row r="232" spans="1:11" x14ac:dyDescent="0.25">
      <c r="A232" s="19"/>
      <c r="B232" s="20"/>
      <c r="C232" s="21" t="s">
        <v>13</v>
      </c>
      <c r="D232" s="31"/>
      <c r="E232" s="23"/>
      <c r="F232" s="23"/>
      <c r="G232" s="24">
        <f>SUM(G225:G231)</f>
        <v>0</v>
      </c>
      <c r="H232" s="23"/>
      <c r="I232" s="24">
        <f>SUM(I225:I231)</f>
        <v>0</v>
      </c>
      <c r="J232" s="24">
        <f>SUM(J225:J231)</f>
        <v>0</v>
      </c>
      <c r="K232" s="20"/>
    </row>
    <row r="233" spans="1:11" x14ac:dyDescent="0.25">
      <c r="B233" s="25"/>
      <c r="C233" s="26"/>
      <c r="D233" s="27"/>
      <c r="E233" s="28"/>
      <c r="F233" s="28"/>
      <c r="G233" s="29"/>
      <c r="H233" s="28"/>
      <c r="I233" s="40"/>
      <c r="J233" s="40"/>
      <c r="K233" s="12"/>
    </row>
    <row r="234" spans="1:11" s="12" customFormat="1" ht="60.75" customHeight="1" x14ac:dyDescent="0.25">
      <c r="A234" s="9" t="s">
        <v>2</v>
      </c>
      <c r="B234" s="10" t="s">
        <v>55</v>
      </c>
      <c r="C234" s="9" t="s">
        <v>3</v>
      </c>
      <c r="D234" s="11" t="s">
        <v>28</v>
      </c>
      <c r="E234" s="1" t="s">
        <v>37</v>
      </c>
      <c r="G234" s="13"/>
      <c r="H234" s="13"/>
      <c r="I234" s="13"/>
      <c r="J234" s="13"/>
      <c r="K234" s="13"/>
    </row>
    <row r="235" spans="1:11" s="12" customFormat="1" ht="45" x14ac:dyDescent="0.25">
      <c r="A235" s="14" t="s">
        <v>36</v>
      </c>
      <c r="B235" s="15" t="s">
        <v>4</v>
      </c>
      <c r="C235" s="15" t="s">
        <v>5</v>
      </c>
      <c r="D235" s="15" t="s">
        <v>6</v>
      </c>
      <c r="E235" s="15" t="s">
        <v>7</v>
      </c>
      <c r="F235" s="15" t="s">
        <v>8</v>
      </c>
      <c r="G235" s="15" t="s">
        <v>9</v>
      </c>
      <c r="H235" s="15" t="s">
        <v>10</v>
      </c>
      <c r="I235" s="15" t="s">
        <v>11</v>
      </c>
      <c r="J235" s="15" t="s">
        <v>12</v>
      </c>
      <c r="K235" s="16" t="s">
        <v>19</v>
      </c>
    </row>
    <row r="236" spans="1:11" s="12" customFormat="1" x14ac:dyDescent="0.25">
      <c r="A236" s="51" t="s">
        <v>43</v>
      </c>
      <c r="B236" s="38">
        <v>1</v>
      </c>
      <c r="C236" s="56" t="s">
        <v>350</v>
      </c>
      <c r="D236" s="78">
        <v>2</v>
      </c>
      <c r="E236" s="88"/>
      <c r="F236" s="18">
        <f t="shared" ref="F236:F245" si="73">E236*0.21</f>
        <v>0</v>
      </c>
      <c r="G236" s="18">
        <f t="shared" ref="G236:G245" si="74">E236*D236</f>
        <v>0</v>
      </c>
      <c r="H236" s="18">
        <f t="shared" ref="H236:H245" si="75">E236*1.21</f>
        <v>0</v>
      </c>
      <c r="I236" s="18">
        <f t="shared" ref="I236:I245" si="76">(E236*0.21)*D236</f>
        <v>0</v>
      </c>
      <c r="J236" s="18">
        <f t="shared" ref="J236:J245" si="77">H236*D236</f>
        <v>0</v>
      </c>
      <c r="K236" s="56" t="s">
        <v>351</v>
      </c>
    </row>
    <row r="237" spans="1:11" s="12" customFormat="1" x14ac:dyDescent="0.25">
      <c r="A237" s="51" t="s">
        <v>43</v>
      </c>
      <c r="B237" s="38">
        <v>2</v>
      </c>
      <c r="C237" s="56" t="s">
        <v>352</v>
      </c>
      <c r="D237" s="53">
        <v>2</v>
      </c>
      <c r="E237" s="88"/>
      <c r="F237" s="18">
        <f t="shared" si="73"/>
        <v>0</v>
      </c>
      <c r="G237" s="18">
        <f t="shared" si="74"/>
        <v>0</v>
      </c>
      <c r="H237" s="18">
        <f t="shared" si="75"/>
        <v>0</v>
      </c>
      <c r="I237" s="18">
        <f t="shared" si="76"/>
        <v>0</v>
      </c>
      <c r="J237" s="18">
        <f t="shared" si="77"/>
        <v>0</v>
      </c>
      <c r="K237" s="56" t="s">
        <v>136</v>
      </c>
    </row>
    <row r="238" spans="1:11" s="12" customFormat="1" x14ac:dyDescent="0.25">
      <c r="A238" s="51" t="s">
        <v>43</v>
      </c>
      <c r="B238" s="38">
        <v>3</v>
      </c>
      <c r="C238" s="56" t="s">
        <v>353</v>
      </c>
      <c r="D238" s="53">
        <v>1</v>
      </c>
      <c r="E238" s="88"/>
      <c r="F238" s="18">
        <f t="shared" si="73"/>
        <v>0</v>
      </c>
      <c r="G238" s="18">
        <f t="shared" si="74"/>
        <v>0</v>
      </c>
      <c r="H238" s="18">
        <f t="shared" si="75"/>
        <v>0</v>
      </c>
      <c r="I238" s="18">
        <f t="shared" si="76"/>
        <v>0</v>
      </c>
      <c r="J238" s="18">
        <f t="shared" si="77"/>
        <v>0</v>
      </c>
      <c r="K238" s="56" t="s">
        <v>136</v>
      </c>
    </row>
    <row r="239" spans="1:11" s="12" customFormat="1" x14ac:dyDescent="0.25">
      <c r="A239" s="51" t="s">
        <v>43</v>
      </c>
      <c r="B239" s="38">
        <v>4</v>
      </c>
      <c r="C239" s="56" t="s">
        <v>354</v>
      </c>
      <c r="D239" s="53">
        <v>1</v>
      </c>
      <c r="E239" s="88"/>
      <c r="F239" s="18">
        <f t="shared" si="73"/>
        <v>0</v>
      </c>
      <c r="G239" s="18">
        <f t="shared" si="74"/>
        <v>0</v>
      </c>
      <c r="H239" s="18">
        <f t="shared" si="75"/>
        <v>0</v>
      </c>
      <c r="I239" s="18">
        <f t="shared" si="76"/>
        <v>0</v>
      </c>
      <c r="J239" s="18">
        <f t="shared" si="77"/>
        <v>0</v>
      </c>
      <c r="K239" s="56" t="s">
        <v>136</v>
      </c>
    </row>
    <row r="240" spans="1:11" s="12" customFormat="1" x14ac:dyDescent="0.25">
      <c r="A240" s="51" t="s">
        <v>43</v>
      </c>
      <c r="B240" s="38">
        <v>5</v>
      </c>
      <c r="C240" s="56" t="s">
        <v>355</v>
      </c>
      <c r="D240" s="53">
        <v>1</v>
      </c>
      <c r="E240" s="88"/>
      <c r="F240" s="18">
        <f t="shared" si="73"/>
        <v>0</v>
      </c>
      <c r="G240" s="18">
        <f t="shared" si="74"/>
        <v>0</v>
      </c>
      <c r="H240" s="18">
        <f t="shared" si="75"/>
        <v>0</v>
      </c>
      <c r="I240" s="18">
        <f t="shared" si="76"/>
        <v>0</v>
      </c>
      <c r="J240" s="18">
        <f t="shared" si="77"/>
        <v>0</v>
      </c>
      <c r="K240" s="56" t="s">
        <v>136</v>
      </c>
    </row>
    <row r="241" spans="1:11" s="12" customFormat="1" x14ac:dyDescent="0.25">
      <c r="A241" s="51" t="s">
        <v>43</v>
      </c>
      <c r="B241" s="38">
        <v>6</v>
      </c>
      <c r="C241" s="56" t="s">
        <v>241</v>
      </c>
      <c r="D241" s="53">
        <v>2</v>
      </c>
      <c r="E241" s="88"/>
      <c r="F241" s="18">
        <f t="shared" si="73"/>
        <v>0</v>
      </c>
      <c r="G241" s="18">
        <f t="shared" si="74"/>
        <v>0</v>
      </c>
      <c r="H241" s="18">
        <f t="shared" si="75"/>
        <v>0</v>
      </c>
      <c r="I241" s="18">
        <f t="shared" si="76"/>
        <v>0</v>
      </c>
      <c r="J241" s="18">
        <f t="shared" si="77"/>
        <v>0</v>
      </c>
      <c r="K241" s="56" t="s">
        <v>356</v>
      </c>
    </row>
    <row r="242" spans="1:11" s="12" customFormat="1" x14ac:dyDescent="0.25">
      <c r="A242" s="51" t="s">
        <v>43</v>
      </c>
      <c r="B242" s="38">
        <v>7</v>
      </c>
      <c r="C242" s="56" t="s">
        <v>244</v>
      </c>
      <c r="D242" s="53">
        <v>1</v>
      </c>
      <c r="E242" s="88"/>
      <c r="F242" s="18">
        <f t="shared" si="73"/>
        <v>0</v>
      </c>
      <c r="G242" s="18">
        <f t="shared" si="74"/>
        <v>0</v>
      </c>
      <c r="H242" s="18">
        <f t="shared" si="75"/>
        <v>0</v>
      </c>
      <c r="I242" s="18">
        <f t="shared" si="76"/>
        <v>0</v>
      </c>
      <c r="J242" s="18">
        <f t="shared" si="77"/>
        <v>0</v>
      </c>
      <c r="K242" s="56" t="s">
        <v>356</v>
      </c>
    </row>
    <row r="243" spans="1:11" s="12" customFormat="1" x14ac:dyDescent="0.25">
      <c r="A243" s="51" t="s">
        <v>43</v>
      </c>
      <c r="B243" s="38">
        <v>8</v>
      </c>
      <c r="C243" s="56" t="s">
        <v>242</v>
      </c>
      <c r="D243" s="53">
        <v>1</v>
      </c>
      <c r="E243" s="88"/>
      <c r="F243" s="18">
        <f t="shared" si="73"/>
        <v>0</v>
      </c>
      <c r="G243" s="18">
        <f t="shared" si="74"/>
        <v>0</v>
      </c>
      <c r="H243" s="18">
        <f t="shared" si="75"/>
        <v>0</v>
      </c>
      <c r="I243" s="18">
        <f t="shared" si="76"/>
        <v>0</v>
      </c>
      <c r="J243" s="18">
        <f t="shared" si="77"/>
        <v>0</v>
      </c>
      <c r="K243" s="56" t="s">
        <v>356</v>
      </c>
    </row>
    <row r="244" spans="1:11" s="12" customFormat="1" x14ac:dyDescent="0.25">
      <c r="A244" s="51" t="s">
        <v>43</v>
      </c>
      <c r="B244" s="38">
        <v>9</v>
      </c>
      <c r="C244" s="56" t="s">
        <v>243</v>
      </c>
      <c r="D244" s="53">
        <v>1</v>
      </c>
      <c r="E244" s="88"/>
      <c r="F244" s="18">
        <f t="shared" si="73"/>
        <v>0</v>
      </c>
      <c r="G244" s="18">
        <f t="shared" si="74"/>
        <v>0</v>
      </c>
      <c r="H244" s="18">
        <f t="shared" si="75"/>
        <v>0</v>
      </c>
      <c r="I244" s="18">
        <f t="shared" si="76"/>
        <v>0</v>
      </c>
      <c r="J244" s="18">
        <f t="shared" si="77"/>
        <v>0</v>
      </c>
      <c r="K244" s="56" t="s">
        <v>356</v>
      </c>
    </row>
    <row r="245" spans="1:11" s="12" customFormat="1" x14ac:dyDescent="0.25">
      <c r="A245" s="66" t="s">
        <v>120</v>
      </c>
      <c r="B245" s="39">
        <v>10</v>
      </c>
      <c r="C245" s="67" t="s">
        <v>77</v>
      </c>
      <c r="D245" s="68">
        <v>1</v>
      </c>
      <c r="E245" s="88"/>
      <c r="F245" s="37">
        <f t="shared" si="73"/>
        <v>0</v>
      </c>
      <c r="G245" s="37">
        <f t="shared" si="74"/>
        <v>0</v>
      </c>
      <c r="H245" s="37">
        <f t="shared" si="75"/>
        <v>0</v>
      </c>
      <c r="I245" s="37">
        <f t="shared" si="76"/>
        <v>0</v>
      </c>
      <c r="J245" s="37">
        <f t="shared" si="77"/>
        <v>0</v>
      </c>
      <c r="K245" s="67" t="s">
        <v>357</v>
      </c>
    </row>
    <row r="246" spans="1:11" x14ac:dyDescent="0.25">
      <c r="A246" s="19"/>
      <c r="B246" s="20"/>
      <c r="C246" s="21" t="s">
        <v>13</v>
      </c>
      <c r="D246" s="31"/>
      <c r="E246" s="23"/>
      <c r="F246" s="23"/>
      <c r="G246" s="24">
        <f>SUM(G236:G245)</f>
        <v>0</v>
      </c>
      <c r="H246" s="23"/>
      <c r="I246" s="24">
        <f>SUM(I236:I245)</f>
        <v>0</v>
      </c>
      <c r="J246" s="24">
        <f>SUM(J236:J245)</f>
        <v>0</v>
      </c>
      <c r="K246" s="20"/>
    </row>
    <row r="247" spans="1:11" x14ac:dyDescent="0.25">
      <c r="B247" s="25"/>
      <c r="C247" s="26"/>
      <c r="D247" s="27"/>
      <c r="E247" s="28"/>
      <c r="F247" s="28"/>
      <c r="G247" s="29"/>
      <c r="H247" s="28"/>
      <c r="I247" s="40"/>
      <c r="J247" s="40"/>
      <c r="K247" s="12"/>
    </row>
    <row r="248" spans="1:11" s="13" customFormat="1" ht="73.5" customHeight="1" x14ac:dyDescent="0.25">
      <c r="A248" s="9" t="s">
        <v>2</v>
      </c>
      <c r="B248" s="10" t="s">
        <v>56</v>
      </c>
      <c r="C248" s="9" t="s">
        <v>3</v>
      </c>
      <c r="D248" s="32" t="s">
        <v>57</v>
      </c>
      <c r="E248" s="1" t="s">
        <v>37</v>
      </c>
    </row>
    <row r="249" spans="1:11" s="12" customFormat="1" ht="45" x14ac:dyDescent="0.25">
      <c r="A249" s="14" t="s">
        <v>36</v>
      </c>
      <c r="B249" s="15" t="s">
        <v>4</v>
      </c>
      <c r="C249" s="15" t="s">
        <v>5</v>
      </c>
      <c r="D249" s="15" t="s">
        <v>6</v>
      </c>
      <c r="E249" s="15" t="s">
        <v>7</v>
      </c>
      <c r="F249" s="15" t="s">
        <v>8</v>
      </c>
      <c r="G249" s="15" t="s">
        <v>9</v>
      </c>
      <c r="H249" s="15" t="s">
        <v>10</v>
      </c>
      <c r="I249" s="15" t="s">
        <v>11</v>
      </c>
      <c r="J249" s="15" t="s">
        <v>12</v>
      </c>
      <c r="K249" s="16" t="s">
        <v>19</v>
      </c>
    </row>
    <row r="250" spans="1:11" s="12" customFormat="1" x14ac:dyDescent="0.25">
      <c r="A250" s="51" t="s">
        <v>64</v>
      </c>
      <c r="B250" s="38">
        <v>1</v>
      </c>
      <c r="C250" s="57" t="s">
        <v>62</v>
      </c>
      <c r="D250" s="58">
        <v>9</v>
      </c>
      <c r="E250" s="88"/>
      <c r="F250" s="18">
        <f t="shared" ref="F250:F291" si="78">E250*0.21</f>
        <v>0</v>
      </c>
      <c r="G250" s="18">
        <f t="shared" ref="G250:G291" si="79">E250*D250</f>
        <v>0</v>
      </c>
      <c r="H250" s="18">
        <f t="shared" ref="H250:H291" si="80">E250*1.21</f>
        <v>0</v>
      </c>
      <c r="I250" s="18">
        <f>(E250*0.21)*D250</f>
        <v>0</v>
      </c>
      <c r="J250" s="18">
        <f>H250*D250</f>
        <v>0</v>
      </c>
      <c r="K250" s="57" t="s">
        <v>65</v>
      </c>
    </row>
    <row r="251" spans="1:11" s="12" customFormat="1" x14ac:dyDescent="0.25">
      <c r="A251" s="51" t="s">
        <v>64</v>
      </c>
      <c r="B251" s="38">
        <v>2</v>
      </c>
      <c r="C251" s="57" t="s">
        <v>63</v>
      </c>
      <c r="D251" s="58">
        <v>4</v>
      </c>
      <c r="E251" s="88"/>
      <c r="F251" s="18">
        <f t="shared" si="78"/>
        <v>0</v>
      </c>
      <c r="G251" s="18">
        <f t="shared" si="79"/>
        <v>0</v>
      </c>
      <c r="H251" s="18">
        <f t="shared" si="80"/>
        <v>0</v>
      </c>
      <c r="I251" s="18">
        <f t="shared" ref="I251:I291" si="81">(E251*0.21)*D251</f>
        <v>0</v>
      </c>
      <c r="J251" s="18">
        <f t="shared" ref="J251:J291" si="82">H251*D251</f>
        <v>0</v>
      </c>
      <c r="K251" s="57" t="s">
        <v>66</v>
      </c>
    </row>
    <row r="252" spans="1:11" s="12" customFormat="1" x14ac:dyDescent="0.25">
      <c r="A252" s="51" t="s">
        <v>64</v>
      </c>
      <c r="B252" s="38">
        <v>3</v>
      </c>
      <c r="C252" s="79" t="s">
        <v>67</v>
      </c>
      <c r="D252" s="58">
        <v>3</v>
      </c>
      <c r="E252" s="88"/>
      <c r="F252" s="18">
        <f t="shared" si="78"/>
        <v>0</v>
      </c>
      <c r="G252" s="18">
        <f t="shared" si="79"/>
        <v>0</v>
      </c>
      <c r="H252" s="18">
        <f t="shared" si="80"/>
        <v>0</v>
      </c>
      <c r="I252" s="18">
        <f t="shared" si="81"/>
        <v>0</v>
      </c>
      <c r="J252" s="18">
        <f t="shared" si="82"/>
        <v>0</v>
      </c>
      <c r="K252" s="57" t="s">
        <v>83</v>
      </c>
    </row>
    <row r="253" spans="1:11" s="12" customFormat="1" x14ac:dyDescent="0.25">
      <c r="A253" s="51" t="s">
        <v>64</v>
      </c>
      <c r="B253" s="38">
        <v>4</v>
      </c>
      <c r="C253" s="79" t="s">
        <v>68</v>
      </c>
      <c r="D253" s="58">
        <v>6</v>
      </c>
      <c r="E253" s="88"/>
      <c r="F253" s="18">
        <f t="shared" si="78"/>
        <v>0</v>
      </c>
      <c r="G253" s="18">
        <f t="shared" si="79"/>
        <v>0</v>
      </c>
      <c r="H253" s="18">
        <f t="shared" si="80"/>
        <v>0</v>
      </c>
      <c r="I253" s="18">
        <f t="shared" si="81"/>
        <v>0</v>
      </c>
      <c r="J253" s="18">
        <f t="shared" si="82"/>
        <v>0</v>
      </c>
      <c r="K253" s="57" t="s">
        <v>84</v>
      </c>
    </row>
    <row r="254" spans="1:11" s="12" customFormat="1" x14ac:dyDescent="0.25">
      <c r="A254" s="51" t="s">
        <v>64</v>
      </c>
      <c r="B254" s="38">
        <v>5</v>
      </c>
      <c r="C254" s="79" t="s">
        <v>69</v>
      </c>
      <c r="D254" s="58">
        <v>2</v>
      </c>
      <c r="E254" s="88"/>
      <c r="F254" s="18">
        <f t="shared" si="78"/>
        <v>0</v>
      </c>
      <c r="G254" s="18">
        <f t="shared" si="79"/>
        <v>0</v>
      </c>
      <c r="H254" s="18">
        <f t="shared" si="80"/>
        <v>0</v>
      </c>
      <c r="I254" s="18">
        <f t="shared" si="81"/>
        <v>0</v>
      </c>
      <c r="J254" s="18">
        <f t="shared" si="82"/>
        <v>0</v>
      </c>
      <c r="K254" s="57" t="s">
        <v>85</v>
      </c>
    </row>
    <row r="255" spans="1:11" s="12" customFormat="1" x14ac:dyDescent="0.25">
      <c r="A255" s="51" t="s">
        <v>64</v>
      </c>
      <c r="B255" s="38">
        <v>6</v>
      </c>
      <c r="C255" s="80" t="s">
        <v>70</v>
      </c>
      <c r="D255" s="53">
        <v>2</v>
      </c>
      <c r="E255" s="88"/>
      <c r="F255" s="18">
        <f t="shared" si="78"/>
        <v>0</v>
      </c>
      <c r="G255" s="18">
        <f t="shared" si="79"/>
        <v>0</v>
      </c>
      <c r="H255" s="18">
        <f t="shared" si="80"/>
        <v>0</v>
      </c>
      <c r="I255" s="18">
        <f t="shared" si="81"/>
        <v>0</v>
      </c>
      <c r="J255" s="18">
        <f t="shared" si="82"/>
        <v>0</v>
      </c>
      <c r="K255" s="56" t="s">
        <v>86</v>
      </c>
    </row>
    <row r="256" spans="1:11" s="12" customFormat="1" x14ac:dyDescent="0.25">
      <c r="A256" s="51" t="s">
        <v>64</v>
      </c>
      <c r="B256" s="38">
        <v>7</v>
      </c>
      <c r="C256" s="80" t="s">
        <v>71</v>
      </c>
      <c r="D256" s="53">
        <v>1</v>
      </c>
      <c r="E256" s="88"/>
      <c r="F256" s="18">
        <f t="shared" si="78"/>
        <v>0</v>
      </c>
      <c r="G256" s="18">
        <f t="shared" si="79"/>
        <v>0</v>
      </c>
      <c r="H256" s="18">
        <f t="shared" si="80"/>
        <v>0</v>
      </c>
      <c r="I256" s="18">
        <f t="shared" si="81"/>
        <v>0</v>
      </c>
      <c r="J256" s="18">
        <f t="shared" si="82"/>
        <v>0</v>
      </c>
      <c r="K256" s="56" t="s">
        <v>87</v>
      </c>
    </row>
    <row r="257" spans="1:11" s="12" customFormat="1" x14ac:dyDescent="0.25">
      <c r="A257" s="51" t="s">
        <v>64</v>
      </c>
      <c r="B257" s="38">
        <v>8</v>
      </c>
      <c r="C257" s="80" t="s">
        <v>72</v>
      </c>
      <c r="D257" s="53">
        <v>1</v>
      </c>
      <c r="E257" s="88"/>
      <c r="F257" s="18">
        <f t="shared" si="78"/>
        <v>0</v>
      </c>
      <c r="G257" s="18">
        <f t="shared" si="79"/>
        <v>0</v>
      </c>
      <c r="H257" s="18">
        <f t="shared" si="80"/>
        <v>0</v>
      </c>
      <c r="I257" s="18">
        <f t="shared" si="81"/>
        <v>0</v>
      </c>
      <c r="J257" s="18">
        <f t="shared" si="82"/>
        <v>0</v>
      </c>
      <c r="K257" s="56" t="s">
        <v>88</v>
      </c>
    </row>
    <row r="258" spans="1:11" s="12" customFormat="1" x14ac:dyDescent="0.25">
      <c r="A258" s="51" t="s">
        <v>64</v>
      </c>
      <c r="B258" s="38">
        <v>9</v>
      </c>
      <c r="C258" s="80" t="s">
        <v>73</v>
      </c>
      <c r="D258" s="53">
        <v>1</v>
      </c>
      <c r="E258" s="88"/>
      <c r="F258" s="18">
        <f t="shared" si="78"/>
        <v>0</v>
      </c>
      <c r="G258" s="18">
        <f t="shared" si="79"/>
        <v>0</v>
      </c>
      <c r="H258" s="18">
        <f t="shared" si="80"/>
        <v>0</v>
      </c>
      <c r="I258" s="18">
        <f t="shared" si="81"/>
        <v>0</v>
      </c>
      <c r="J258" s="18">
        <f t="shared" si="82"/>
        <v>0</v>
      </c>
      <c r="K258" s="56" t="s">
        <v>88</v>
      </c>
    </row>
    <row r="259" spans="1:11" s="12" customFormat="1" x14ac:dyDescent="0.25">
      <c r="A259" s="51" t="s">
        <v>64</v>
      </c>
      <c r="B259" s="38">
        <v>10</v>
      </c>
      <c r="C259" s="80" t="s">
        <v>74</v>
      </c>
      <c r="D259" s="53">
        <v>1</v>
      </c>
      <c r="E259" s="88"/>
      <c r="F259" s="18">
        <f t="shared" si="78"/>
        <v>0</v>
      </c>
      <c r="G259" s="18">
        <f t="shared" si="79"/>
        <v>0</v>
      </c>
      <c r="H259" s="18">
        <f t="shared" si="80"/>
        <v>0</v>
      </c>
      <c r="I259" s="18">
        <f t="shared" si="81"/>
        <v>0</v>
      </c>
      <c r="J259" s="18">
        <f t="shared" si="82"/>
        <v>0</v>
      </c>
      <c r="K259" s="56" t="s">
        <v>88</v>
      </c>
    </row>
    <row r="260" spans="1:11" s="12" customFormat="1" x14ac:dyDescent="0.25">
      <c r="A260" s="51" t="s">
        <v>64</v>
      </c>
      <c r="B260" s="38">
        <v>11</v>
      </c>
      <c r="C260" s="80" t="s">
        <v>75</v>
      </c>
      <c r="D260" s="53">
        <v>1</v>
      </c>
      <c r="E260" s="88"/>
      <c r="F260" s="18">
        <f t="shared" si="78"/>
        <v>0</v>
      </c>
      <c r="G260" s="18">
        <f t="shared" si="79"/>
        <v>0</v>
      </c>
      <c r="H260" s="18">
        <f t="shared" si="80"/>
        <v>0</v>
      </c>
      <c r="I260" s="18">
        <f t="shared" si="81"/>
        <v>0</v>
      </c>
      <c r="J260" s="18">
        <f t="shared" si="82"/>
        <v>0</v>
      </c>
      <c r="K260" s="56" t="s">
        <v>88</v>
      </c>
    </row>
    <row r="261" spans="1:11" s="12" customFormat="1" x14ac:dyDescent="0.25">
      <c r="A261" s="51" t="s">
        <v>64</v>
      </c>
      <c r="B261" s="38">
        <v>12</v>
      </c>
      <c r="C261" s="80" t="s">
        <v>76</v>
      </c>
      <c r="D261" s="53">
        <v>1</v>
      </c>
      <c r="E261" s="88"/>
      <c r="F261" s="18">
        <f t="shared" si="78"/>
        <v>0</v>
      </c>
      <c r="G261" s="18">
        <f t="shared" si="79"/>
        <v>0</v>
      </c>
      <c r="H261" s="18">
        <f t="shared" si="80"/>
        <v>0</v>
      </c>
      <c r="I261" s="18">
        <f t="shared" si="81"/>
        <v>0</v>
      </c>
      <c r="J261" s="18">
        <f t="shared" si="82"/>
        <v>0</v>
      </c>
      <c r="K261" s="56" t="s">
        <v>89</v>
      </c>
    </row>
    <row r="262" spans="1:11" s="12" customFormat="1" x14ac:dyDescent="0.25">
      <c r="A262" s="51" t="s">
        <v>64</v>
      </c>
      <c r="B262" s="38">
        <v>13</v>
      </c>
      <c r="C262" s="80" t="s">
        <v>77</v>
      </c>
      <c r="D262" s="53">
        <v>1</v>
      </c>
      <c r="E262" s="88"/>
      <c r="F262" s="18">
        <f t="shared" si="78"/>
        <v>0</v>
      </c>
      <c r="G262" s="18">
        <f t="shared" si="79"/>
        <v>0</v>
      </c>
      <c r="H262" s="18">
        <f t="shared" si="80"/>
        <v>0</v>
      </c>
      <c r="I262" s="18">
        <f t="shared" si="81"/>
        <v>0</v>
      </c>
      <c r="J262" s="18">
        <f t="shared" si="82"/>
        <v>0</v>
      </c>
      <c r="K262" s="56" t="s">
        <v>90</v>
      </c>
    </row>
    <row r="263" spans="1:11" s="12" customFormat="1" x14ac:dyDescent="0.25">
      <c r="A263" s="51" t="s">
        <v>64</v>
      </c>
      <c r="B263" s="38">
        <v>14</v>
      </c>
      <c r="C263" s="80" t="s">
        <v>376</v>
      </c>
      <c r="D263" s="53">
        <v>5</v>
      </c>
      <c r="E263" s="88"/>
      <c r="F263" s="18">
        <f t="shared" si="78"/>
        <v>0</v>
      </c>
      <c r="G263" s="18">
        <f t="shared" si="79"/>
        <v>0</v>
      </c>
      <c r="H263" s="18">
        <f t="shared" si="80"/>
        <v>0</v>
      </c>
      <c r="I263" s="18">
        <f t="shared" si="81"/>
        <v>0</v>
      </c>
      <c r="J263" s="18">
        <f t="shared" si="82"/>
        <v>0</v>
      </c>
      <c r="K263" s="56" t="s">
        <v>91</v>
      </c>
    </row>
    <row r="264" spans="1:11" s="12" customFormat="1" x14ac:dyDescent="0.25">
      <c r="A264" s="51" t="s">
        <v>64</v>
      </c>
      <c r="B264" s="38">
        <v>15</v>
      </c>
      <c r="C264" s="81" t="s">
        <v>78</v>
      </c>
      <c r="D264" s="58">
        <v>2</v>
      </c>
      <c r="E264" s="88"/>
      <c r="F264" s="18">
        <f t="shared" si="78"/>
        <v>0</v>
      </c>
      <c r="G264" s="18">
        <f t="shared" si="79"/>
        <v>0</v>
      </c>
      <c r="H264" s="18">
        <f t="shared" si="80"/>
        <v>0</v>
      </c>
      <c r="I264" s="18">
        <f t="shared" si="81"/>
        <v>0</v>
      </c>
      <c r="J264" s="18">
        <f t="shared" si="82"/>
        <v>0</v>
      </c>
      <c r="K264" s="57" t="s">
        <v>92</v>
      </c>
    </row>
    <row r="265" spans="1:11" s="12" customFormat="1" x14ac:dyDescent="0.25">
      <c r="A265" s="51" t="s">
        <v>64</v>
      </c>
      <c r="B265" s="38">
        <v>16</v>
      </c>
      <c r="C265" s="82" t="s">
        <v>79</v>
      </c>
      <c r="D265" s="58">
        <v>2</v>
      </c>
      <c r="E265" s="88"/>
      <c r="F265" s="18">
        <f t="shared" si="78"/>
        <v>0</v>
      </c>
      <c r="G265" s="18">
        <f t="shared" si="79"/>
        <v>0</v>
      </c>
      <c r="H265" s="18">
        <f t="shared" si="80"/>
        <v>0</v>
      </c>
      <c r="I265" s="18">
        <f t="shared" si="81"/>
        <v>0</v>
      </c>
      <c r="J265" s="18">
        <f t="shared" si="82"/>
        <v>0</v>
      </c>
      <c r="K265" s="56" t="s">
        <v>92</v>
      </c>
    </row>
    <row r="266" spans="1:11" s="12" customFormat="1" x14ac:dyDescent="0.25">
      <c r="A266" s="51" t="s">
        <v>64</v>
      </c>
      <c r="B266" s="38">
        <v>17</v>
      </c>
      <c r="C266" s="82" t="s">
        <v>80</v>
      </c>
      <c r="D266" s="58">
        <v>2</v>
      </c>
      <c r="E266" s="88"/>
      <c r="F266" s="18">
        <f t="shared" si="78"/>
        <v>0</v>
      </c>
      <c r="G266" s="18">
        <f t="shared" si="79"/>
        <v>0</v>
      </c>
      <c r="H266" s="18">
        <f t="shared" si="80"/>
        <v>0</v>
      </c>
      <c r="I266" s="18">
        <f t="shared" si="81"/>
        <v>0</v>
      </c>
      <c r="J266" s="18">
        <f t="shared" si="82"/>
        <v>0</v>
      </c>
      <c r="K266" s="56" t="s">
        <v>92</v>
      </c>
    </row>
    <row r="267" spans="1:11" s="12" customFormat="1" x14ac:dyDescent="0.25">
      <c r="A267" s="51" t="s">
        <v>64</v>
      </c>
      <c r="B267" s="38">
        <v>18</v>
      </c>
      <c r="C267" s="81" t="s">
        <v>81</v>
      </c>
      <c r="D267" s="58">
        <v>2</v>
      </c>
      <c r="E267" s="88"/>
      <c r="F267" s="18">
        <f t="shared" si="78"/>
        <v>0</v>
      </c>
      <c r="G267" s="18">
        <f t="shared" si="79"/>
        <v>0</v>
      </c>
      <c r="H267" s="18">
        <f t="shared" si="80"/>
        <v>0</v>
      </c>
      <c r="I267" s="18">
        <f t="shared" si="81"/>
        <v>0</v>
      </c>
      <c r="J267" s="18">
        <f t="shared" si="82"/>
        <v>0</v>
      </c>
      <c r="K267" s="56" t="s">
        <v>92</v>
      </c>
    </row>
    <row r="268" spans="1:11" s="12" customFormat="1" x14ac:dyDescent="0.25">
      <c r="A268" s="51" t="s">
        <v>64</v>
      </c>
      <c r="B268" s="38">
        <v>19</v>
      </c>
      <c r="C268" s="80" t="s">
        <v>82</v>
      </c>
      <c r="D268" s="83">
        <v>2</v>
      </c>
      <c r="E268" s="88"/>
      <c r="F268" s="18">
        <f t="shared" si="78"/>
        <v>0</v>
      </c>
      <c r="G268" s="18">
        <f t="shared" si="79"/>
        <v>0</v>
      </c>
      <c r="H268" s="18">
        <f t="shared" si="80"/>
        <v>0</v>
      </c>
      <c r="I268" s="18">
        <f t="shared" si="81"/>
        <v>0</v>
      </c>
      <c r="J268" s="18">
        <f t="shared" si="82"/>
        <v>0</v>
      </c>
      <c r="K268" s="77" t="s">
        <v>93</v>
      </c>
    </row>
    <row r="269" spans="1:11" s="12" customFormat="1" x14ac:dyDescent="0.25">
      <c r="A269" s="51" t="s">
        <v>64</v>
      </c>
      <c r="B269" s="38">
        <v>20</v>
      </c>
      <c r="C269" s="84" t="s">
        <v>94</v>
      </c>
      <c r="D269" s="53">
        <v>2</v>
      </c>
      <c r="E269" s="88"/>
      <c r="F269" s="18">
        <f t="shared" si="78"/>
        <v>0</v>
      </c>
      <c r="G269" s="18">
        <f t="shared" si="79"/>
        <v>0</v>
      </c>
      <c r="H269" s="18">
        <f t="shared" si="80"/>
        <v>0</v>
      </c>
      <c r="I269" s="18">
        <f t="shared" si="81"/>
        <v>0</v>
      </c>
      <c r="J269" s="18">
        <f t="shared" si="82"/>
        <v>0</v>
      </c>
      <c r="K269" s="84" t="s">
        <v>111</v>
      </c>
    </row>
    <row r="270" spans="1:11" s="12" customFormat="1" x14ac:dyDescent="0.25">
      <c r="A270" s="51" t="s">
        <v>64</v>
      </c>
      <c r="B270" s="38">
        <v>21</v>
      </c>
      <c r="C270" s="85" t="s">
        <v>95</v>
      </c>
      <c r="D270" s="53">
        <v>2</v>
      </c>
      <c r="E270" s="88"/>
      <c r="F270" s="18">
        <f t="shared" si="78"/>
        <v>0</v>
      </c>
      <c r="G270" s="18">
        <f t="shared" si="79"/>
        <v>0</v>
      </c>
      <c r="H270" s="18">
        <f t="shared" si="80"/>
        <v>0</v>
      </c>
      <c r="I270" s="18">
        <f t="shared" si="81"/>
        <v>0</v>
      </c>
      <c r="J270" s="18">
        <f t="shared" si="82"/>
        <v>0</v>
      </c>
      <c r="K270" s="84" t="s">
        <v>111</v>
      </c>
    </row>
    <row r="271" spans="1:11" s="12" customFormat="1" x14ac:dyDescent="0.25">
      <c r="A271" s="51" t="s">
        <v>64</v>
      </c>
      <c r="B271" s="38">
        <v>22</v>
      </c>
      <c r="C271" s="85" t="s">
        <v>96</v>
      </c>
      <c r="D271" s="53">
        <v>2</v>
      </c>
      <c r="E271" s="88"/>
      <c r="F271" s="18">
        <f t="shared" si="78"/>
        <v>0</v>
      </c>
      <c r="G271" s="18">
        <f t="shared" si="79"/>
        <v>0</v>
      </c>
      <c r="H271" s="18">
        <f t="shared" si="80"/>
        <v>0</v>
      </c>
      <c r="I271" s="18">
        <f t="shared" si="81"/>
        <v>0</v>
      </c>
      <c r="J271" s="18">
        <f t="shared" si="82"/>
        <v>0</v>
      </c>
      <c r="K271" s="84" t="s">
        <v>111</v>
      </c>
    </row>
    <row r="272" spans="1:11" s="12" customFormat="1" x14ac:dyDescent="0.25">
      <c r="A272" s="51" t="s">
        <v>64</v>
      </c>
      <c r="B272" s="38">
        <v>23</v>
      </c>
      <c r="C272" s="85" t="s">
        <v>97</v>
      </c>
      <c r="D272" s="53">
        <v>2</v>
      </c>
      <c r="E272" s="88"/>
      <c r="F272" s="18">
        <f t="shared" si="78"/>
        <v>0</v>
      </c>
      <c r="G272" s="18">
        <f t="shared" si="79"/>
        <v>0</v>
      </c>
      <c r="H272" s="18">
        <f t="shared" si="80"/>
        <v>0</v>
      </c>
      <c r="I272" s="18">
        <f t="shared" si="81"/>
        <v>0</v>
      </c>
      <c r="J272" s="18">
        <f t="shared" si="82"/>
        <v>0</v>
      </c>
      <c r="K272" s="84" t="s">
        <v>111</v>
      </c>
    </row>
    <row r="273" spans="1:11" s="12" customFormat="1" x14ac:dyDescent="0.25">
      <c r="A273" s="51" t="s">
        <v>64</v>
      </c>
      <c r="B273" s="38">
        <v>24</v>
      </c>
      <c r="C273" s="56" t="s">
        <v>98</v>
      </c>
      <c r="D273" s="58">
        <v>1</v>
      </c>
      <c r="E273" s="88"/>
      <c r="F273" s="18">
        <f t="shared" si="78"/>
        <v>0</v>
      </c>
      <c r="G273" s="18">
        <f t="shared" si="79"/>
        <v>0</v>
      </c>
      <c r="H273" s="18">
        <f t="shared" si="80"/>
        <v>0</v>
      </c>
      <c r="I273" s="18">
        <f t="shared" si="81"/>
        <v>0</v>
      </c>
      <c r="J273" s="18">
        <f t="shared" si="82"/>
        <v>0</v>
      </c>
      <c r="K273" s="57" t="s">
        <v>112</v>
      </c>
    </row>
    <row r="274" spans="1:11" s="12" customFormat="1" x14ac:dyDescent="0.25">
      <c r="A274" s="51" t="s">
        <v>64</v>
      </c>
      <c r="B274" s="38">
        <v>25</v>
      </c>
      <c r="C274" s="57" t="s">
        <v>99</v>
      </c>
      <c r="D274" s="58">
        <v>5</v>
      </c>
      <c r="E274" s="88"/>
      <c r="F274" s="18">
        <f t="shared" si="78"/>
        <v>0</v>
      </c>
      <c r="G274" s="18">
        <f t="shared" si="79"/>
        <v>0</v>
      </c>
      <c r="H274" s="18">
        <f t="shared" si="80"/>
        <v>0</v>
      </c>
      <c r="I274" s="18">
        <f t="shared" si="81"/>
        <v>0</v>
      </c>
      <c r="J274" s="18">
        <f t="shared" si="82"/>
        <v>0</v>
      </c>
      <c r="K274" s="57" t="s">
        <v>113</v>
      </c>
    </row>
    <row r="275" spans="1:11" s="12" customFormat="1" x14ac:dyDescent="0.25">
      <c r="A275" s="51" t="s">
        <v>64</v>
      </c>
      <c r="B275" s="38">
        <v>26</v>
      </c>
      <c r="C275" s="56" t="s">
        <v>100</v>
      </c>
      <c r="D275" s="58">
        <v>1</v>
      </c>
      <c r="E275" s="88"/>
      <c r="F275" s="18">
        <f t="shared" si="78"/>
        <v>0</v>
      </c>
      <c r="G275" s="18">
        <f t="shared" si="79"/>
        <v>0</v>
      </c>
      <c r="H275" s="18">
        <f t="shared" si="80"/>
        <v>0</v>
      </c>
      <c r="I275" s="18">
        <f t="shared" si="81"/>
        <v>0</v>
      </c>
      <c r="J275" s="18">
        <f t="shared" si="82"/>
        <v>0</v>
      </c>
      <c r="K275" s="57" t="s">
        <v>114</v>
      </c>
    </row>
    <row r="276" spans="1:11" s="12" customFormat="1" x14ac:dyDescent="0.25">
      <c r="A276" s="51" t="s">
        <v>64</v>
      </c>
      <c r="B276" s="38">
        <v>27</v>
      </c>
      <c r="C276" s="57" t="s">
        <v>101</v>
      </c>
      <c r="D276" s="58">
        <v>1</v>
      </c>
      <c r="E276" s="88"/>
      <c r="F276" s="18">
        <f t="shared" si="78"/>
        <v>0</v>
      </c>
      <c r="G276" s="18">
        <f t="shared" si="79"/>
        <v>0</v>
      </c>
      <c r="H276" s="18">
        <f t="shared" si="80"/>
        <v>0</v>
      </c>
      <c r="I276" s="18">
        <f t="shared" si="81"/>
        <v>0</v>
      </c>
      <c r="J276" s="18">
        <f t="shared" si="82"/>
        <v>0</v>
      </c>
      <c r="K276" s="57" t="s">
        <v>114</v>
      </c>
    </row>
    <row r="277" spans="1:11" s="12" customFormat="1" x14ac:dyDescent="0.25">
      <c r="A277" s="51" t="s">
        <v>64</v>
      </c>
      <c r="B277" s="38">
        <v>28</v>
      </c>
      <c r="C277" s="57" t="s">
        <v>102</v>
      </c>
      <c r="D277" s="58">
        <v>1</v>
      </c>
      <c r="E277" s="88"/>
      <c r="F277" s="18">
        <f t="shared" si="78"/>
        <v>0</v>
      </c>
      <c r="G277" s="18">
        <f t="shared" si="79"/>
        <v>0</v>
      </c>
      <c r="H277" s="18">
        <f t="shared" si="80"/>
        <v>0</v>
      </c>
      <c r="I277" s="18">
        <f t="shared" si="81"/>
        <v>0</v>
      </c>
      <c r="J277" s="18">
        <f t="shared" si="82"/>
        <v>0</v>
      </c>
      <c r="K277" s="57" t="s">
        <v>114</v>
      </c>
    </row>
    <row r="278" spans="1:11" s="12" customFormat="1" x14ac:dyDescent="0.25">
      <c r="A278" s="51" t="s">
        <v>64</v>
      </c>
      <c r="B278" s="38">
        <v>29</v>
      </c>
      <c r="C278" s="57" t="s">
        <v>103</v>
      </c>
      <c r="D278" s="58">
        <v>1</v>
      </c>
      <c r="E278" s="88"/>
      <c r="F278" s="18">
        <f t="shared" si="78"/>
        <v>0</v>
      </c>
      <c r="G278" s="18">
        <f t="shared" si="79"/>
        <v>0</v>
      </c>
      <c r="H278" s="18">
        <f t="shared" si="80"/>
        <v>0</v>
      </c>
      <c r="I278" s="18">
        <f t="shared" si="81"/>
        <v>0</v>
      </c>
      <c r="J278" s="18">
        <f t="shared" si="82"/>
        <v>0</v>
      </c>
      <c r="K278" s="57" t="s">
        <v>114</v>
      </c>
    </row>
    <row r="279" spans="1:11" s="12" customFormat="1" x14ac:dyDescent="0.25">
      <c r="A279" s="51" t="s">
        <v>64</v>
      </c>
      <c r="B279" s="38">
        <v>30</v>
      </c>
      <c r="C279" s="57" t="s">
        <v>104</v>
      </c>
      <c r="D279" s="58">
        <v>1</v>
      </c>
      <c r="E279" s="88"/>
      <c r="F279" s="18">
        <f t="shared" si="78"/>
        <v>0</v>
      </c>
      <c r="G279" s="18">
        <f t="shared" si="79"/>
        <v>0</v>
      </c>
      <c r="H279" s="18">
        <f t="shared" si="80"/>
        <v>0</v>
      </c>
      <c r="I279" s="18">
        <f t="shared" si="81"/>
        <v>0</v>
      </c>
      <c r="J279" s="18">
        <f t="shared" si="82"/>
        <v>0</v>
      </c>
      <c r="K279" s="57" t="s">
        <v>115</v>
      </c>
    </row>
    <row r="280" spans="1:11" s="12" customFormat="1" x14ac:dyDescent="0.25">
      <c r="A280" s="51" t="s">
        <v>64</v>
      </c>
      <c r="B280" s="38">
        <v>31</v>
      </c>
      <c r="C280" s="57" t="s">
        <v>105</v>
      </c>
      <c r="D280" s="58">
        <v>1</v>
      </c>
      <c r="E280" s="88"/>
      <c r="F280" s="18">
        <f t="shared" si="78"/>
        <v>0</v>
      </c>
      <c r="G280" s="18">
        <f t="shared" si="79"/>
        <v>0</v>
      </c>
      <c r="H280" s="18">
        <f t="shared" si="80"/>
        <v>0</v>
      </c>
      <c r="I280" s="18">
        <f t="shared" si="81"/>
        <v>0</v>
      </c>
      <c r="J280" s="18">
        <f t="shared" si="82"/>
        <v>0</v>
      </c>
      <c r="K280" s="57" t="s">
        <v>115</v>
      </c>
    </row>
    <row r="281" spans="1:11" s="12" customFormat="1" x14ac:dyDescent="0.25">
      <c r="A281" s="51" t="s">
        <v>64</v>
      </c>
      <c r="B281" s="38">
        <v>32</v>
      </c>
      <c r="C281" s="57" t="s">
        <v>106</v>
      </c>
      <c r="D281" s="58">
        <v>1</v>
      </c>
      <c r="E281" s="88"/>
      <c r="F281" s="18">
        <f t="shared" si="78"/>
        <v>0</v>
      </c>
      <c r="G281" s="18">
        <f t="shared" si="79"/>
        <v>0</v>
      </c>
      <c r="H281" s="18">
        <f t="shared" si="80"/>
        <v>0</v>
      </c>
      <c r="I281" s="18">
        <f t="shared" si="81"/>
        <v>0</v>
      </c>
      <c r="J281" s="18">
        <f t="shared" si="82"/>
        <v>0</v>
      </c>
      <c r="K281" s="57" t="s">
        <v>115</v>
      </c>
    </row>
    <row r="282" spans="1:11" s="12" customFormat="1" x14ac:dyDescent="0.25">
      <c r="A282" s="51" t="s">
        <v>64</v>
      </c>
      <c r="B282" s="38">
        <v>33</v>
      </c>
      <c r="C282" s="56" t="s">
        <v>107</v>
      </c>
      <c r="D282" s="53">
        <v>1</v>
      </c>
      <c r="E282" s="88"/>
      <c r="F282" s="18">
        <f t="shared" si="78"/>
        <v>0</v>
      </c>
      <c r="G282" s="18">
        <f t="shared" si="79"/>
        <v>0</v>
      </c>
      <c r="H282" s="18">
        <f t="shared" si="80"/>
        <v>0</v>
      </c>
      <c r="I282" s="18">
        <f t="shared" si="81"/>
        <v>0</v>
      </c>
      <c r="J282" s="18">
        <f t="shared" si="82"/>
        <v>0</v>
      </c>
      <c r="K282" s="56" t="s">
        <v>115</v>
      </c>
    </row>
    <row r="283" spans="1:11" s="12" customFormat="1" x14ac:dyDescent="0.25">
      <c r="A283" s="51" t="s">
        <v>64</v>
      </c>
      <c r="B283" s="38">
        <v>34</v>
      </c>
      <c r="C283" s="56" t="s">
        <v>108</v>
      </c>
      <c r="D283" s="53">
        <v>1</v>
      </c>
      <c r="E283" s="88"/>
      <c r="F283" s="18">
        <f t="shared" si="78"/>
        <v>0</v>
      </c>
      <c r="G283" s="18">
        <f t="shared" si="79"/>
        <v>0</v>
      </c>
      <c r="H283" s="18">
        <f t="shared" si="80"/>
        <v>0</v>
      </c>
      <c r="I283" s="18">
        <f t="shared" si="81"/>
        <v>0</v>
      </c>
      <c r="J283" s="18">
        <f t="shared" si="82"/>
        <v>0</v>
      </c>
      <c r="K283" s="56" t="s">
        <v>116</v>
      </c>
    </row>
    <row r="284" spans="1:11" s="12" customFormat="1" x14ac:dyDescent="0.25">
      <c r="A284" s="51" t="s">
        <v>64</v>
      </c>
      <c r="B284" s="38">
        <v>35</v>
      </c>
      <c r="C284" s="56" t="s">
        <v>109</v>
      </c>
      <c r="D284" s="53">
        <v>1</v>
      </c>
      <c r="E284" s="88"/>
      <c r="F284" s="18">
        <f t="shared" si="78"/>
        <v>0</v>
      </c>
      <c r="G284" s="18">
        <f t="shared" si="79"/>
        <v>0</v>
      </c>
      <c r="H284" s="18">
        <f t="shared" si="80"/>
        <v>0</v>
      </c>
      <c r="I284" s="18">
        <f t="shared" si="81"/>
        <v>0</v>
      </c>
      <c r="J284" s="18">
        <f t="shared" si="82"/>
        <v>0</v>
      </c>
      <c r="K284" s="56" t="s">
        <v>117</v>
      </c>
    </row>
    <row r="285" spans="1:11" s="12" customFormat="1" x14ac:dyDescent="0.25">
      <c r="A285" s="51" t="s">
        <v>64</v>
      </c>
      <c r="B285" s="38">
        <v>36</v>
      </c>
      <c r="C285" s="56" t="s">
        <v>110</v>
      </c>
      <c r="D285" s="53">
        <v>1</v>
      </c>
      <c r="E285" s="88"/>
      <c r="F285" s="18">
        <f t="shared" si="78"/>
        <v>0</v>
      </c>
      <c r="G285" s="18">
        <f t="shared" si="79"/>
        <v>0</v>
      </c>
      <c r="H285" s="18">
        <f t="shared" si="80"/>
        <v>0</v>
      </c>
      <c r="I285" s="18">
        <f t="shared" si="81"/>
        <v>0</v>
      </c>
      <c r="J285" s="18">
        <f t="shared" si="82"/>
        <v>0</v>
      </c>
      <c r="K285" s="56" t="s">
        <v>118</v>
      </c>
    </row>
    <row r="286" spans="1:11" s="12" customFormat="1" x14ac:dyDescent="0.25">
      <c r="A286" s="66" t="s">
        <v>120</v>
      </c>
      <c r="B286" s="39">
        <v>37</v>
      </c>
      <c r="C286" s="67" t="s">
        <v>119</v>
      </c>
      <c r="D286" s="68">
        <v>2</v>
      </c>
      <c r="E286" s="88"/>
      <c r="F286" s="37">
        <f t="shared" si="78"/>
        <v>0</v>
      </c>
      <c r="G286" s="37">
        <f t="shared" si="79"/>
        <v>0</v>
      </c>
      <c r="H286" s="37">
        <f t="shared" si="80"/>
        <v>0</v>
      </c>
      <c r="I286" s="37">
        <f t="shared" si="81"/>
        <v>0</v>
      </c>
      <c r="J286" s="37">
        <f t="shared" si="82"/>
        <v>0</v>
      </c>
      <c r="K286" s="67" t="s">
        <v>121</v>
      </c>
    </row>
    <row r="287" spans="1:11" s="12" customFormat="1" x14ac:dyDescent="0.25">
      <c r="A287" s="66" t="s">
        <v>120</v>
      </c>
      <c r="B287" s="39">
        <v>38</v>
      </c>
      <c r="C287" s="67" t="s">
        <v>67</v>
      </c>
      <c r="D287" s="68">
        <v>2</v>
      </c>
      <c r="E287" s="88"/>
      <c r="F287" s="37">
        <f t="shared" si="78"/>
        <v>0</v>
      </c>
      <c r="G287" s="37">
        <f t="shared" si="79"/>
        <v>0</v>
      </c>
      <c r="H287" s="37">
        <f t="shared" si="80"/>
        <v>0</v>
      </c>
      <c r="I287" s="37">
        <f t="shared" si="81"/>
        <v>0</v>
      </c>
      <c r="J287" s="37">
        <f t="shared" si="82"/>
        <v>0</v>
      </c>
      <c r="K287" s="67" t="s">
        <v>122</v>
      </c>
    </row>
    <row r="288" spans="1:11" s="12" customFormat="1" x14ac:dyDescent="0.25">
      <c r="A288" s="66" t="s">
        <v>120</v>
      </c>
      <c r="B288" s="39">
        <v>39</v>
      </c>
      <c r="C288" s="75" t="s">
        <v>82</v>
      </c>
      <c r="D288" s="76">
        <v>2</v>
      </c>
      <c r="E288" s="88"/>
      <c r="F288" s="37">
        <f t="shared" si="78"/>
        <v>0</v>
      </c>
      <c r="G288" s="37">
        <f t="shared" si="79"/>
        <v>0</v>
      </c>
      <c r="H288" s="37">
        <f t="shared" si="80"/>
        <v>0</v>
      </c>
      <c r="I288" s="37">
        <f t="shared" si="81"/>
        <v>0</v>
      </c>
      <c r="J288" s="37">
        <f t="shared" si="82"/>
        <v>0</v>
      </c>
      <c r="K288" s="75" t="s">
        <v>123</v>
      </c>
    </row>
    <row r="289" spans="1:11" s="12" customFormat="1" x14ac:dyDescent="0.25">
      <c r="A289" s="66" t="s">
        <v>120</v>
      </c>
      <c r="B289" s="39">
        <v>40</v>
      </c>
      <c r="C289" s="75" t="s">
        <v>68</v>
      </c>
      <c r="D289" s="76">
        <v>3</v>
      </c>
      <c r="E289" s="88"/>
      <c r="F289" s="37">
        <f t="shared" si="78"/>
        <v>0</v>
      </c>
      <c r="G289" s="37">
        <f t="shared" si="79"/>
        <v>0</v>
      </c>
      <c r="H289" s="37">
        <f t="shared" si="80"/>
        <v>0</v>
      </c>
      <c r="I289" s="37">
        <f t="shared" si="81"/>
        <v>0</v>
      </c>
      <c r="J289" s="37">
        <f t="shared" si="82"/>
        <v>0</v>
      </c>
      <c r="K289" s="75" t="s">
        <v>124</v>
      </c>
    </row>
    <row r="290" spans="1:11" s="12" customFormat="1" x14ac:dyDescent="0.25">
      <c r="A290" s="66" t="s">
        <v>120</v>
      </c>
      <c r="B290" s="39">
        <v>41</v>
      </c>
      <c r="C290" s="75" t="s">
        <v>70</v>
      </c>
      <c r="D290" s="76">
        <v>1</v>
      </c>
      <c r="E290" s="88"/>
      <c r="F290" s="37">
        <f t="shared" si="78"/>
        <v>0</v>
      </c>
      <c r="G290" s="37">
        <f t="shared" si="79"/>
        <v>0</v>
      </c>
      <c r="H290" s="37">
        <f t="shared" si="80"/>
        <v>0</v>
      </c>
      <c r="I290" s="37">
        <f t="shared" si="81"/>
        <v>0</v>
      </c>
      <c r="J290" s="37">
        <f t="shared" si="82"/>
        <v>0</v>
      </c>
      <c r="K290" s="75" t="s">
        <v>125</v>
      </c>
    </row>
    <row r="291" spans="1:11" s="12" customFormat="1" x14ac:dyDescent="0.25">
      <c r="A291" s="66" t="s">
        <v>120</v>
      </c>
      <c r="B291" s="39">
        <v>42</v>
      </c>
      <c r="C291" s="67" t="s">
        <v>71</v>
      </c>
      <c r="D291" s="86">
        <v>1</v>
      </c>
      <c r="E291" s="88"/>
      <c r="F291" s="37">
        <f t="shared" si="78"/>
        <v>0</v>
      </c>
      <c r="G291" s="37">
        <f t="shared" si="79"/>
        <v>0</v>
      </c>
      <c r="H291" s="37">
        <f t="shared" si="80"/>
        <v>0</v>
      </c>
      <c r="I291" s="37">
        <f t="shared" si="81"/>
        <v>0</v>
      </c>
      <c r="J291" s="37">
        <f t="shared" si="82"/>
        <v>0</v>
      </c>
      <c r="K291" s="87" t="s">
        <v>126</v>
      </c>
    </row>
    <row r="292" spans="1:11" x14ac:dyDescent="0.25">
      <c r="A292" s="19"/>
      <c r="B292" s="20"/>
      <c r="C292" s="21" t="s">
        <v>13</v>
      </c>
      <c r="D292" s="31"/>
      <c r="E292" s="23"/>
      <c r="F292" s="23"/>
      <c r="G292" s="24">
        <f>SUM(G250:G291)</f>
        <v>0</v>
      </c>
      <c r="H292" s="23"/>
      <c r="I292" s="24">
        <f>SUM(I250:I291)</f>
        <v>0</v>
      </c>
      <c r="J292" s="24">
        <f>SUM(J250:J291)</f>
        <v>0</v>
      </c>
      <c r="K292" s="20"/>
    </row>
    <row r="293" spans="1:11" x14ac:dyDescent="0.25">
      <c r="B293" s="25"/>
      <c r="C293" s="26"/>
      <c r="D293" s="27"/>
      <c r="E293" s="28"/>
      <c r="F293" s="28"/>
      <c r="G293" s="29"/>
      <c r="H293" s="28"/>
      <c r="I293" s="40"/>
      <c r="J293" s="40"/>
      <c r="K293" s="12"/>
    </row>
    <row r="294" spans="1:11" x14ac:dyDescent="0.25">
      <c r="B294" s="25"/>
      <c r="C294" s="26"/>
      <c r="D294" s="27"/>
      <c r="E294" s="28"/>
      <c r="F294" s="28"/>
      <c r="G294" s="29"/>
      <c r="H294" s="28"/>
      <c r="I294" s="40"/>
      <c r="J294" s="40"/>
      <c r="K294" s="12"/>
    </row>
    <row r="295" spans="1:11" ht="48" customHeight="1" x14ac:dyDescent="0.25">
      <c r="A295" s="46" t="s">
        <v>14</v>
      </c>
      <c r="B295" s="89"/>
    </row>
    <row r="296" spans="1:11" ht="64.5" customHeight="1" x14ac:dyDescent="0.25">
      <c r="A296" s="46" t="s">
        <v>377</v>
      </c>
      <c r="B296" s="89"/>
    </row>
    <row r="297" spans="1:11" ht="15.75" x14ac:dyDescent="0.25">
      <c r="A297" s="46" t="s">
        <v>15</v>
      </c>
      <c r="B297" s="89"/>
    </row>
    <row r="298" spans="1:11" ht="47.25" x14ac:dyDescent="0.25">
      <c r="A298" s="47" t="s">
        <v>16</v>
      </c>
      <c r="B298" s="90"/>
    </row>
    <row r="299" spans="1:11" ht="26.25" customHeight="1" x14ac:dyDescent="0.25">
      <c r="A299" s="47" t="s">
        <v>17</v>
      </c>
      <c r="B299" s="90"/>
    </row>
    <row r="300" spans="1:11" ht="25.5" customHeight="1" x14ac:dyDescent="0.25">
      <c r="A300" s="47" t="s">
        <v>18</v>
      </c>
      <c r="B300" s="90"/>
    </row>
    <row r="301" spans="1:11" x14ac:dyDescent="0.25">
      <c r="C301" s="48"/>
    </row>
  </sheetData>
  <sheetProtection algorithmName="SHA-512" hashValue="fQdbHRuDdaumXKJHlXrDh6sfzmTQw6Y7vy+p0L9Rv3zgCO/TsvTPZyilkecVA6O7gn9Q9fHsM+AlqpESRsa1yQ==" saltValue="4yXj657Aw9Cn7DC9t8+RvA==" spinCount="100000" sheet="1" objects="1" scenarios="1" selectLockedCells="1"/>
  <mergeCells count="1">
    <mergeCell ref="A1:J1"/>
  </mergeCells>
  <dataValidations count="1">
    <dataValidation type="whole" allowBlank="1" showInputMessage="1" showErrorMessage="1" sqref="D122:D148 D33:D42 D7 D12:D20">
      <formula1>0</formula1>
      <formula2>99999</formula2>
    </dataValidation>
  </dataValidations>
  <pageMargins left="0.70833333333333304" right="0.70833333333333304" top="0.78749999999999998" bottom="0.78749999999999998" header="0.51180555555555496" footer="0.51180555555555496"/>
  <pageSetup paperSize="9" scale="64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Nabídkový list</vt:lpstr>
      <vt:lpstr>'Nabídkový list'!_GoBack</vt:lpstr>
    </vt:vector>
  </TitlesOfParts>
  <Company>UZSVM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Rubešová Adriana</dc:creator>
  <dc:description/>
  <cp:lastModifiedBy>Pavlína Puciová</cp:lastModifiedBy>
  <cp:revision>2</cp:revision>
  <cp:lastPrinted>2021-07-19T07:42:26Z</cp:lastPrinted>
  <dcterms:created xsi:type="dcterms:W3CDTF">2018-02-20T10:41:28Z</dcterms:created>
  <dcterms:modified xsi:type="dcterms:W3CDTF">2023-04-14T08:37:08Z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UZSVM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