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ORY hygienické a čistítí p\VZMR - Výzva včetně zadávací dokumentace hygienické a čistící prostředky\"/>
    </mc:Choice>
  </mc:AlternateContent>
  <bookViews>
    <workbookView xWindow="0" yWindow="0" windowWidth="9705" windowHeight="6945" tabRatio="805"/>
  </bookViews>
  <sheets>
    <sheet name="celkem za zakázku" sheetId="1" r:id="rId1"/>
    <sheet name="KVSA" sheetId="17" r:id="rId2"/>
    <sheet name="KVSB" sheetId="18" r:id="rId3"/>
    <sheet name="KVSC" sheetId="29" r:id="rId4"/>
    <sheet name="KVSE" sheetId="20" r:id="rId5"/>
    <sheet name="KVSH" sheetId="19" r:id="rId6"/>
    <sheet name="KVSJ" sheetId="22" r:id="rId7"/>
    <sheet name="KVSK" sheetId="23" r:id="rId8"/>
    <sheet name="KVSL" sheetId="24" r:id="rId9"/>
    <sheet name="KVSM" sheetId="21" r:id="rId10"/>
    <sheet name="KVSP" sheetId="25" r:id="rId11"/>
    <sheet name="KVSS" sheetId="26" r:id="rId12"/>
    <sheet name="KVST" sheetId="27" r:id="rId13"/>
    <sheet name="KVSU" sheetId="28" r:id="rId14"/>
  </sheets>
  <definedNames>
    <definedName name="_xlnm._FilterDatabase" localSheetId="0" hidden="1">'celkem za zakázku'!$A$3:$L$3</definedName>
    <definedName name="_xlnm._FilterDatabase" localSheetId="1" hidden="1">KVSA!$A$3:$K$101</definedName>
    <definedName name="_xlnm._FilterDatabase" localSheetId="2" hidden="1">KVSB!$A$3:$K$101</definedName>
    <definedName name="_xlnm._FilterDatabase" localSheetId="3" hidden="1">KVSC!$A$3:$K$101</definedName>
    <definedName name="_xlnm._FilterDatabase" localSheetId="4" hidden="1">KVSE!$A$3:$K$101</definedName>
    <definedName name="_xlnm._FilterDatabase" localSheetId="5" hidden="1">KVSH!$A$3:$K$101</definedName>
    <definedName name="_xlnm._FilterDatabase" localSheetId="6" hidden="1">KVSJ!$A$3:$K$101</definedName>
    <definedName name="_xlnm._FilterDatabase" localSheetId="7" hidden="1">KVSK!$A$3:$K$101</definedName>
    <definedName name="_xlnm._FilterDatabase" localSheetId="8" hidden="1">KVSL!$A$3:$K$101</definedName>
    <definedName name="_xlnm._FilterDatabase" localSheetId="9" hidden="1">KVSM!$A$3:$K$101</definedName>
    <definedName name="_xlnm._FilterDatabase" localSheetId="10" hidden="1">KVSP!$A$3:$K$101</definedName>
    <definedName name="_xlnm._FilterDatabase" localSheetId="11" hidden="1">KVSS!$A$3:$K$101</definedName>
    <definedName name="_xlnm._FilterDatabase" localSheetId="12" hidden="1">KVST!$A$3:$K$101</definedName>
    <definedName name="_xlnm._FilterDatabase" localSheetId="13" hidden="1">KVSU!$A$3:$K$101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9" l="1"/>
  <c r="J13" i="29"/>
  <c r="I13" i="29"/>
  <c r="H13" i="29"/>
  <c r="G13" i="29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4" i="1"/>
  <c r="F100" i="29"/>
  <c r="J100" i="29" s="1"/>
  <c r="I99" i="29"/>
  <c r="K99" i="29" s="1"/>
  <c r="H99" i="29"/>
  <c r="F99" i="29"/>
  <c r="G99" i="29" s="1"/>
  <c r="F98" i="29"/>
  <c r="J98" i="29" s="1"/>
  <c r="I97" i="29"/>
  <c r="K97" i="29" s="1"/>
  <c r="H97" i="29"/>
  <c r="F97" i="29"/>
  <c r="G97" i="29" s="1"/>
  <c r="F96" i="29"/>
  <c r="J96" i="29" s="1"/>
  <c r="F95" i="29"/>
  <c r="F94" i="29"/>
  <c r="J94" i="29" s="1"/>
  <c r="I93" i="29"/>
  <c r="K93" i="29" s="1"/>
  <c r="F93" i="29"/>
  <c r="F92" i="29"/>
  <c r="J92" i="29" s="1"/>
  <c r="I91" i="29"/>
  <c r="K91" i="29" s="1"/>
  <c r="F91" i="29"/>
  <c r="F90" i="29"/>
  <c r="J90" i="29" s="1"/>
  <c r="F89" i="29"/>
  <c r="F88" i="29"/>
  <c r="I87" i="29"/>
  <c r="K87" i="29" s="1"/>
  <c r="F87" i="29"/>
  <c r="F86" i="29"/>
  <c r="I85" i="29"/>
  <c r="K85" i="29" s="1"/>
  <c r="F85" i="29"/>
  <c r="F84" i="29"/>
  <c r="F83" i="29"/>
  <c r="I83" i="29" s="1"/>
  <c r="K83" i="29" s="1"/>
  <c r="F82" i="29"/>
  <c r="I81" i="29"/>
  <c r="K81" i="29" s="1"/>
  <c r="F81" i="29"/>
  <c r="F80" i="29"/>
  <c r="I79" i="29"/>
  <c r="K79" i="29" s="1"/>
  <c r="F79" i="29"/>
  <c r="F78" i="29"/>
  <c r="F77" i="29"/>
  <c r="I77" i="29" s="1"/>
  <c r="K77" i="29" s="1"/>
  <c r="F76" i="29"/>
  <c r="I75" i="29"/>
  <c r="K75" i="29" s="1"/>
  <c r="F75" i="29"/>
  <c r="F74" i="29"/>
  <c r="I73" i="29"/>
  <c r="K73" i="29" s="1"/>
  <c r="F73" i="29"/>
  <c r="F72" i="29"/>
  <c r="F71" i="29"/>
  <c r="F70" i="29"/>
  <c r="I69" i="29"/>
  <c r="K69" i="29" s="1"/>
  <c r="F69" i="29"/>
  <c r="F68" i="29"/>
  <c r="I67" i="29"/>
  <c r="K67" i="29" s="1"/>
  <c r="F67" i="29"/>
  <c r="F66" i="29"/>
  <c r="F65" i="29"/>
  <c r="F64" i="29"/>
  <c r="I63" i="29"/>
  <c r="K63" i="29" s="1"/>
  <c r="F63" i="29"/>
  <c r="F62" i="29"/>
  <c r="I61" i="29"/>
  <c r="K61" i="29" s="1"/>
  <c r="F61" i="29"/>
  <c r="F60" i="29"/>
  <c r="F59" i="29"/>
  <c r="I59" i="29" s="1"/>
  <c r="K59" i="29" s="1"/>
  <c r="F58" i="29"/>
  <c r="I57" i="29"/>
  <c r="K57" i="29" s="1"/>
  <c r="F57" i="29"/>
  <c r="F56" i="29"/>
  <c r="I55" i="29"/>
  <c r="K55" i="29" s="1"/>
  <c r="F55" i="29"/>
  <c r="F54" i="29"/>
  <c r="F53" i="29"/>
  <c r="I53" i="29" s="1"/>
  <c r="K53" i="29" s="1"/>
  <c r="F52" i="29"/>
  <c r="I51" i="29"/>
  <c r="K51" i="29" s="1"/>
  <c r="F51" i="29"/>
  <c r="F50" i="29"/>
  <c r="I49" i="29"/>
  <c r="K49" i="29" s="1"/>
  <c r="F49" i="29"/>
  <c r="F48" i="29"/>
  <c r="F47" i="29"/>
  <c r="F46" i="29"/>
  <c r="I45" i="29"/>
  <c r="K45" i="29" s="1"/>
  <c r="F45" i="29"/>
  <c r="F44" i="29"/>
  <c r="I43" i="29"/>
  <c r="K43" i="29" s="1"/>
  <c r="F43" i="29"/>
  <c r="F42" i="29"/>
  <c r="F41" i="29"/>
  <c r="F40" i="29"/>
  <c r="I39" i="29"/>
  <c r="K39" i="29" s="1"/>
  <c r="F39" i="29"/>
  <c r="F38" i="29"/>
  <c r="I37" i="29"/>
  <c r="K37" i="29" s="1"/>
  <c r="F37" i="29"/>
  <c r="F36" i="29"/>
  <c r="F35" i="29"/>
  <c r="H35" i="29" s="1"/>
  <c r="F34" i="29"/>
  <c r="I33" i="29"/>
  <c r="K33" i="29" s="1"/>
  <c r="F33" i="29"/>
  <c r="F32" i="29"/>
  <c r="I31" i="29"/>
  <c r="K31" i="29" s="1"/>
  <c r="F31" i="29"/>
  <c r="F30" i="29"/>
  <c r="F29" i="29"/>
  <c r="H29" i="29" s="1"/>
  <c r="F28" i="29"/>
  <c r="I27" i="29"/>
  <c r="K27" i="29" s="1"/>
  <c r="F27" i="29"/>
  <c r="F26" i="29"/>
  <c r="J25" i="29"/>
  <c r="F25" i="29"/>
  <c r="G25" i="29" s="1"/>
  <c r="F24" i="29"/>
  <c r="J23" i="29"/>
  <c r="I23" i="29"/>
  <c r="K23" i="29" s="1"/>
  <c r="F23" i="29"/>
  <c r="G23" i="29" s="1"/>
  <c r="F22" i="29"/>
  <c r="H21" i="29"/>
  <c r="F21" i="29"/>
  <c r="G21" i="29" s="1"/>
  <c r="F20" i="29"/>
  <c r="F19" i="29"/>
  <c r="G19" i="29" s="1"/>
  <c r="F18" i="29"/>
  <c r="F17" i="29"/>
  <c r="G17" i="29" s="1"/>
  <c r="F16" i="29"/>
  <c r="F15" i="29"/>
  <c r="G15" i="29" s="1"/>
  <c r="F14" i="29"/>
  <c r="F13" i="29"/>
  <c r="F12" i="29"/>
  <c r="F11" i="29"/>
  <c r="G11" i="29" s="1"/>
  <c r="F10" i="29"/>
  <c r="J9" i="29"/>
  <c r="I9" i="29"/>
  <c r="K9" i="29" s="1"/>
  <c r="H9" i="29"/>
  <c r="F9" i="29"/>
  <c r="G9" i="29" s="1"/>
  <c r="F8" i="29"/>
  <c r="F7" i="29"/>
  <c r="G7" i="29" s="1"/>
  <c r="F6" i="29"/>
  <c r="F5" i="29"/>
  <c r="G5" i="29" s="1"/>
  <c r="F4" i="29"/>
  <c r="G89" i="29" l="1"/>
  <c r="J89" i="29"/>
  <c r="J14" i="29"/>
  <c r="I14" i="29"/>
  <c r="K14" i="29" s="1"/>
  <c r="G14" i="29"/>
  <c r="H14" i="29"/>
  <c r="H77" i="29"/>
  <c r="J10" i="29"/>
  <c r="I10" i="29"/>
  <c r="K10" i="29" s="1"/>
  <c r="H10" i="29"/>
  <c r="G10" i="29"/>
  <c r="J19" i="29"/>
  <c r="I30" i="29"/>
  <c r="K30" i="29" s="1"/>
  <c r="J30" i="29"/>
  <c r="H30" i="29"/>
  <c r="G30" i="29"/>
  <c r="H36" i="29"/>
  <c r="J36" i="29"/>
  <c r="I36" i="29"/>
  <c r="K36" i="29" s="1"/>
  <c r="G36" i="29"/>
  <c r="J42" i="29"/>
  <c r="H42" i="29"/>
  <c r="I42" i="29"/>
  <c r="K42" i="29" s="1"/>
  <c r="G42" i="29"/>
  <c r="I48" i="29"/>
  <c r="K48" i="29" s="1"/>
  <c r="H48" i="29"/>
  <c r="J48" i="29"/>
  <c r="G48" i="29"/>
  <c r="H54" i="29"/>
  <c r="J54" i="29"/>
  <c r="I54" i="29"/>
  <c r="K54" i="29" s="1"/>
  <c r="G54" i="29"/>
  <c r="H60" i="29"/>
  <c r="J60" i="29"/>
  <c r="I60" i="29"/>
  <c r="K60" i="29" s="1"/>
  <c r="G60" i="29"/>
  <c r="J66" i="29"/>
  <c r="I66" i="29"/>
  <c r="K66" i="29" s="1"/>
  <c r="H66" i="29"/>
  <c r="G66" i="29"/>
  <c r="J72" i="29"/>
  <c r="I72" i="29"/>
  <c r="K72" i="29" s="1"/>
  <c r="H72" i="29"/>
  <c r="G72" i="29"/>
  <c r="J78" i="29"/>
  <c r="I78" i="29"/>
  <c r="K78" i="29" s="1"/>
  <c r="H78" i="29"/>
  <c r="G78" i="29"/>
  <c r="J84" i="29"/>
  <c r="I84" i="29"/>
  <c r="K84" i="29" s="1"/>
  <c r="H84" i="29"/>
  <c r="G84" i="29"/>
  <c r="G47" i="29"/>
  <c r="J47" i="29"/>
  <c r="G65" i="29"/>
  <c r="J65" i="29"/>
  <c r="G95" i="29"/>
  <c r="J95" i="29"/>
  <c r="H65" i="29"/>
  <c r="I95" i="29"/>
  <c r="K95" i="29" s="1"/>
  <c r="I15" i="29"/>
  <c r="K15" i="29" s="1"/>
  <c r="J20" i="29"/>
  <c r="H20" i="29"/>
  <c r="G20" i="29"/>
  <c r="I20" i="29"/>
  <c r="K20" i="29" s="1"/>
  <c r="H25" i="29"/>
  <c r="G31" i="29"/>
  <c r="J31" i="29"/>
  <c r="G37" i="29"/>
  <c r="J37" i="29"/>
  <c r="G43" i="29"/>
  <c r="J43" i="29"/>
  <c r="G49" i="29"/>
  <c r="J49" i="29"/>
  <c r="G55" i="29"/>
  <c r="J55" i="29"/>
  <c r="G61" i="29"/>
  <c r="J61" i="29"/>
  <c r="G67" i="29"/>
  <c r="J67" i="29"/>
  <c r="G73" i="29"/>
  <c r="J73" i="29"/>
  <c r="G79" i="29"/>
  <c r="J79" i="29"/>
  <c r="G85" i="29"/>
  <c r="J85" i="29"/>
  <c r="G91" i="29"/>
  <c r="J91" i="29"/>
  <c r="G71" i="29"/>
  <c r="J71" i="29"/>
  <c r="H53" i="29"/>
  <c r="H15" i="29"/>
  <c r="J5" i="29"/>
  <c r="I6" i="29"/>
  <c r="K6" i="29" s="1"/>
  <c r="H6" i="29"/>
  <c r="J6" i="29"/>
  <c r="G6" i="29"/>
  <c r="H11" i="29"/>
  <c r="J15" i="29"/>
  <c r="I25" i="29"/>
  <c r="K25" i="29" s="1"/>
  <c r="H31" i="29"/>
  <c r="H37" i="29"/>
  <c r="H43" i="29"/>
  <c r="H49" i="29"/>
  <c r="H55" i="29"/>
  <c r="H61" i="29"/>
  <c r="H67" i="29"/>
  <c r="H73" i="29"/>
  <c r="H79" i="29"/>
  <c r="H85" i="29"/>
  <c r="H91" i="29"/>
  <c r="G41" i="29"/>
  <c r="J41" i="29"/>
  <c r="H89" i="29"/>
  <c r="H5" i="29"/>
  <c r="I29" i="29"/>
  <c r="K29" i="29" s="1"/>
  <c r="J26" i="29"/>
  <c r="I26" i="29"/>
  <c r="K26" i="29" s="1"/>
  <c r="H26" i="29"/>
  <c r="G26" i="29"/>
  <c r="J50" i="29"/>
  <c r="H50" i="29"/>
  <c r="I50" i="29"/>
  <c r="K50" i="29" s="1"/>
  <c r="G50" i="29"/>
  <c r="J62" i="29"/>
  <c r="H62" i="29"/>
  <c r="I62" i="29"/>
  <c r="K62" i="29" s="1"/>
  <c r="G62" i="29"/>
  <c r="J80" i="29"/>
  <c r="H80" i="29"/>
  <c r="I80" i="29"/>
  <c r="K80" i="29" s="1"/>
  <c r="G80" i="29"/>
  <c r="J86" i="29"/>
  <c r="I86" i="29"/>
  <c r="K86" i="29" s="1"/>
  <c r="H86" i="29"/>
  <c r="G86" i="29"/>
  <c r="G59" i="29"/>
  <c r="J59" i="29"/>
  <c r="H71" i="29"/>
  <c r="I41" i="29"/>
  <c r="K41" i="29" s="1"/>
  <c r="I89" i="29"/>
  <c r="K89" i="29" s="1"/>
  <c r="I5" i="29"/>
  <c r="K5" i="29" s="1"/>
  <c r="I11" i="29"/>
  <c r="K11" i="29" s="1"/>
  <c r="I21" i="29"/>
  <c r="K21" i="29" s="1"/>
  <c r="J68" i="29"/>
  <c r="H68" i="29"/>
  <c r="I68" i="29"/>
  <c r="K68" i="29" s="1"/>
  <c r="G68" i="29"/>
  <c r="I7" i="29"/>
  <c r="K7" i="29" s="1"/>
  <c r="I12" i="29"/>
  <c r="K12" i="29" s="1"/>
  <c r="H12" i="29"/>
  <c r="J12" i="29"/>
  <c r="G12" i="29"/>
  <c r="H17" i="29"/>
  <c r="J21" i="29"/>
  <c r="G27" i="29"/>
  <c r="J27" i="29"/>
  <c r="G33" i="29"/>
  <c r="J33" i="29"/>
  <c r="G39" i="29"/>
  <c r="J39" i="29"/>
  <c r="G45" i="29"/>
  <c r="J45" i="29"/>
  <c r="G51" i="29"/>
  <c r="J51" i="29"/>
  <c r="G57" i="29"/>
  <c r="J57" i="29"/>
  <c r="G63" i="29"/>
  <c r="J63" i="29"/>
  <c r="G69" i="29"/>
  <c r="J69" i="29"/>
  <c r="G75" i="29"/>
  <c r="J75" i="29"/>
  <c r="G81" i="29"/>
  <c r="J81" i="29"/>
  <c r="G87" i="29"/>
  <c r="J87" i="29"/>
  <c r="G93" i="29"/>
  <c r="J93" i="29"/>
  <c r="J4" i="29"/>
  <c r="I4" i="29"/>
  <c r="K4" i="29" s="1"/>
  <c r="H4" i="29"/>
  <c r="G4" i="29"/>
  <c r="G35" i="29"/>
  <c r="J35" i="29"/>
  <c r="G77" i="29"/>
  <c r="J77" i="29"/>
  <c r="H19" i="29"/>
  <c r="H41" i="29"/>
  <c r="H59" i="29"/>
  <c r="H95" i="29"/>
  <c r="I19" i="29"/>
  <c r="K19" i="29" s="1"/>
  <c r="I47" i="29"/>
  <c r="K47" i="29" s="1"/>
  <c r="I71" i="29"/>
  <c r="K71" i="29" s="1"/>
  <c r="J11" i="29"/>
  <c r="J74" i="29"/>
  <c r="I74" i="29"/>
  <c r="K74" i="29" s="1"/>
  <c r="H74" i="29"/>
  <c r="G74" i="29"/>
  <c r="J7" i="29"/>
  <c r="I17" i="29"/>
  <c r="K17" i="29" s="1"/>
  <c r="G22" i="29"/>
  <c r="J22" i="29"/>
  <c r="I22" i="29"/>
  <c r="K22" i="29" s="1"/>
  <c r="H22" i="29"/>
  <c r="H27" i="29"/>
  <c r="H33" i="29"/>
  <c r="H39" i="29"/>
  <c r="H45" i="29"/>
  <c r="H51" i="29"/>
  <c r="H57" i="29"/>
  <c r="H63" i="29"/>
  <c r="H69" i="29"/>
  <c r="H75" i="29"/>
  <c r="H81" i="29"/>
  <c r="H87" i="29"/>
  <c r="H93" i="29"/>
  <c r="G53" i="29"/>
  <c r="J53" i="29"/>
  <c r="I35" i="29"/>
  <c r="K35" i="29" s="1"/>
  <c r="G29" i="29"/>
  <c r="J29" i="29"/>
  <c r="G83" i="29"/>
  <c r="J83" i="29"/>
  <c r="H47" i="29"/>
  <c r="H83" i="29"/>
  <c r="I24" i="29"/>
  <c r="K24" i="29" s="1"/>
  <c r="H24" i="29"/>
  <c r="J24" i="29"/>
  <c r="G24" i="29"/>
  <c r="I65" i="29"/>
  <c r="K65" i="29" s="1"/>
  <c r="G16" i="29"/>
  <c r="J16" i="29"/>
  <c r="I16" i="29"/>
  <c r="K16" i="29" s="1"/>
  <c r="H16" i="29"/>
  <c r="H7" i="29"/>
  <c r="J32" i="29"/>
  <c r="I32" i="29"/>
  <c r="K32" i="29" s="1"/>
  <c r="H32" i="29"/>
  <c r="G32" i="29"/>
  <c r="I38" i="29"/>
  <c r="K38" i="29" s="1"/>
  <c r="G38" i="29"/>
  <c r="J38" i="29"/>
  <c r="H38" i="29"/>
  <c r="H44" i="29"/>
  <c r="J44" i="29"/>
  <c r="I44" i="29"/>
  <c r="K44" i="29" s="1"/>
  <c r="G44" i="29"/>
  <c r="J56" i="29"/>
  <c r="H56" i="29"/>
  <c r="I56" i="29"/>
  <c r="K56" i="29" s="1"/>
  <c r="G56" i="29"/>
  <c r="G8" i="29"/>
  <c r="J8" i="29"/>
  <c r="I8" i="29"/>
  <c r="K8" i="29" s="1"/>
  <c r="H8" i="29"/>
  <c r="J17" i="29"/>
  <c r="I18" i="29"/>
  <c r="K18" i="29" s="1"/>
  <c r="H18" i="29"/>
  <c r="J18" i="29"/>
  <c r="G18" i="29"/>
  <c r="H23" i="29"/>
  <c r="H28" i="29"/>
  <c r="G28" i="29"/>
  <c r="J28" i="29"/>
  <c r="I28" i="29"/>
  <c r="K28" i="29" s="1"/>
  <c r="G34" i="29"/>
  <c r="J34" i="29"/>
  <c r="H34" i="29"/>
  <c r="I34" i="29"/>
  <c r="K34" i="29" s="1"/>
  <c r="J40" i="29"/>
  <c r="I40" i="29"/>
  <c r="K40" i="29" s="1"/>
  <c r="H40" i="29"/>
  <c r="G40" i="29"/>
  <c r="G46" i="29"/>
  <c r="J46" i="29"/>
  <c r="H46" i="29"/>
  <c r="I46" i="29"/>
  <c r="K46" i="29" s="1"/>
  <c r="J52" i="29"/>
  <c r="I52" i="29"/>
  <c r="K52" i="29" s="1"/>
  <c r="H52" i="29"/>
  <c r="G52" i="29"/>
  <c r="J58" i="29"/>
  <c r="I58" i="29"/>
  <c r="K58" i="29" s="1"/>
  <c r="H58" i="29"/>
  <c r="G58" i="29"/>
  <c r="H64" i="29"/>
  <c r="J64" i="29"/>
  <c r="I64" i="29"/>
  <c r="K64" i="29" s="1"/>
  <c r="G64" i="29"/>
  <c r="J70" i="29"/>
  <c r="I70" i="29"/>
  <c r="K70" i="29" s="1"/>
  <c r="H70" i="29"/>
  <c r="G70" i="29"/>
  <c r="H76" i="29"/>
  <c r="J76" i="29"/>
  <c r="I76" i="29"/>
  <c r="K76" i="29" s="1"/>
  <c r="G76" i="29"/>
  <c r="J82" i="29"/>
  <c r="I82" i="29"/>
  <c r="K82" i="29" s="1"/>
  <c r="H82" i="29"/>
  <c r="G82" i="29"/>
  <c r="J88" i="29"/>
  <c r="I88" i="29"/>
  <c r="K88" i="29" s="1"/>
  <c r="H88" i="29"/>
  <c r="G88" i="29"/>
  <c r="J97" i="29"/>
  <c r="J99" i="29"/>
  <c r="G90" i="29"/>
  <c r="G92" i="29"/>
  <c r="G94" i="29"/>
  <c r="G96" i="29"/>
  <c r="G98" i="29"/>
  <c r="G100" i="29"/>
  <c r="H90" i="29"/>
  <c r="H92" i="29"/>
  <c r="H94" i="29"/>
  <c r="H96" i="29"/>
  <c r="H98" i="29"/>
  <c r="H100" i="29"/>
  <c r="I90" i="29"/>
  <c r="K90" i="29" s="1"/>
  <c r="I92" i="29"/>
  <c r="K92" i="29" s="1"/>
  <c r="I94" i="29"/>
  <c r="K94" i="29" s="1"/>
  <c r="I96" i="29"/>
  <c r="K96" i="29" s="1"/>
  <c r="I98" i="29"/>
  <c r="K98" i="29" s="1"/>
  <c r="I100" i="29"/>
  <c r="K100" i="29" s="1"/>
  <c r="F12" i="20"/>
  <c r="G22" i="1"/>
  <c r="H101" i="29" l="1"/>
  <c r="K101" i="29"/>
  <c r="H22" i="1"/>
  <c r="F4" i="26"/>
  <c r="J20" i="1" l="1"/>
  <c r="F100" i="28" l="1"/>
  <c r="J100" i="28" s="1"/>
  <c r="F99" i="28"/>
  <c r="G99" i="28" s="1"/>
  <c r="F98" i="28"/>
  <c r="J98" i="28" s="1"/>
  <c r="F97" i="28"/>
  <c r="G97" i="28" s="1"/>
  <c r="F96" i="28"/>
  <c r="J96" i="28" s="1"/>
  <c r="F95" i="28"/>
  <c r="G95" i="28" s="1"/>
  <c r="F94" i="28"/>
  <c r="J94" i="28" s="1"/>
  <c r="F93" i="28"/>
  <c r="G93" i="28" s="1"/>
  <c r="F92" i="28"/>
  <c r="J92" i="28" s="1"/>
  <c r="F91" i="28"/>
  <c r="G91" i="28" s="1"/>
  <c r="F90" i="28"/>
  <c r="J90" i="28" s="1"/>
  <c r="F89" i="28"/>
  <c r="G89" i="28" s="1"/>
  <c r="F88" i="28"/>
  <c r="J88" i="28" s="1"/>
  <c r="F87" i="28"/>
  <c r="G87" i="28" s="1"/>
  <c r="F86" i="28"/>
  <c r="J86" i="28" s="1"/>
  <c r="F85" i="28"/>
  <c r="G85" i="28" s="1"/>
  <c r="F84" i="28"/>
  <c r="J84" i="28" s="1"/>
  <c r="F83" i="28"/>
  <c r="G83" i="28" s="1"/>
  <c r="F82" i="28"/>
  <c r="J82" i="28" s="1"/>
  <c r="F81" i="28"/>
  <c r="G81" i="28" s="1"/>
  <c r="F80" i="28"/>
  <c r="J80" i="28" s="1"/>
  <c r="F79" i="28"/>
  <c r="G79" i="28" s="1"/>
  <c r="F78" i="28"/>
  <c r="J78" i="28" s="1"/>
  <c r="F77" i="28"/>
  <c r="G77" i="28" s="1"/>
  <c r="F76" i="28"/>
  <c r="J76" i="28" s="1"/>
  <c r="F75" i="28"/>
  <c r="G75" i="28" s="1"/>
  <c r="F74" i="28"/>
  <c r="J74" i="28" s="1"/>
  <c r="F73" i="28"/>
  <c r="G73" i="28" s="1"/>
  <c r="F72" i="28"/>
  <c r="J72" i="28" s="1"/>
  <c r="F71" i="28"/>
  <c r="G71" i="28" s="1"/>
  <c r="F70" i="28"/>
  <c r="J70" i="28" s="1"/>
  <c r="F69" i="28"/>
  <c r="G69" i="28" s="1"/>
  <c r="F68" i="28"/>
  <c r="J68" i="28" s="1"/>
  <c r="F67" i="28"/>
  <c r="G67" i="28" s="1"/>
  <c r="F66" i="28"/>
  <c r="J66" i="28" s="1"/>
  <c r="F65" i="28"/>
  <c r="G65" i="28" s="1"/>
  <c r="F64" i="28"/>
  <c r="J64" i="28" s="1"/>
  <c r="F63" i="28"/>
  <c r="G63" i="28" s="1"/>
  <c r="F62" i="28"/>
  <c r="J62" i="28" s="1"/>
  <c r="F61" i="28"/>
  <c r="G61" i="28" s="1"/>
  <c r="F60" i="28"/>
  <c r="J60" i="28" s="1"/>
  <c r="F59" i="28"/>
  <c r="G59" i="28" s="1"/>
  <c r="F58" i="28"/>
  <c r="J58" i="28" s="1"/>
  <c r="F57" i="28"/>
  <c r="G57" i="28" s="1"/>
  <c r="F56" i="28"/>
  <c r="J56" i="28" s="1"/>
  <c r="F55" i="28"/>
  <c r="G55" i="28" s="1"/>
  <c r="F54" i="28"/>
  <c r="J54" i="28" s="1"/>
  <c r="F53" i="28"/>
  <c r="G53" i="28" s="1"/>
  <c r="F52" i="28"/>
  <c r="J52" i="28" s="1"/>
  <c r="F51" i="28"/>
  <c r="G51" i="28" s="1"/>
  <c r="F50" i="28"/>
  <c r="J50" i="28" s="1"/>
  <c r="F49" i="28"/>
  <c r="G49" i="28" s="1"/>
  <c r="F48" i="28"/>
  <c r="J48" i="28" s="1"/>
  <c r="F47" i="28"/>
  <c r="G47" i="28" s="1"/>
  <c r="F46" i="28"/>
  <c r="J46" i="28" s="1"/>
  <c r="F45" i="28"/>
  <c r="G45" i="28" s="1"/>
  <c r="F44" i="28"/>
  <c r="J44" i="28" s="1"/>
  <c r="F43" i="28"/>
  <c r="G43" i="28" s="1"/>
  <c r="F42" i="28"/>
  <c r="J42" i="28" s="1"/>
  <c r="F41" i="28"/>
  <c r="G41" i="28" s="1"/>
  <c r="F40" i="28"/>
  <c r="J40" i="28" s="1"/>
  <c r="F39" i="28"/>
  <c r="G39" i="28" s="1"/>
  <c r="F38" i="28"/>
  <c r="J38" i="28" s="1"/>
  <c r="F37" i="28"/>
  <c r="G37" i="28" s="1"/>
  <c r="F36" i="28"/>
  <c r="J36" i="28" s="1"/>
  <c r="F35" i="28"/>
  <c r="G35" i="28" s="1"/>
  <c r="F34" i="28"/>
  <c r="J34" i="28" s="1"/>
  <c r="F33" i="28"/>
  <c r="G33" i="28" s="1"/>
  <c r="F32" i="28"/>
  <c r="J32" i="28" s="1"/>
  <c r="F31" i="28"/>
  <c r="G31" i="28" s="1"/>
  <c r="F30" i="28"/>
  <c r="J30" i="28" s="1"/>
  <c r="F29" i="28"/>
  <c r="G29" i="28" s="1"/>
  <c r="F28" i="28"/>
  <c r="J28" i="28" s="1"/>
  <c r="F27" i="28"/>
  <c r="G27" i="28" s="1"/>
  <c r="F26" i="28"/>
  <c r="J26" i="28" s="1"/>
  <c r="F25" i="28"/>
  <c r="G25" i="28" s="1"/>
  <c r="F24" i="28"/>
  <c r="J24" i="28" s="1"/>
  <c r="F23" i="28"/>
  <c r="G23" i="28" s="1"/>
  <c r="F22" i="28"/>
  <c r="J22" i="28" s="1"/>
  <c r="F21" i="28"/>
  <c r="G21" i="28" s="1"/>
  <c r="F20" i="28"/>
  <c r="J20" i="28" s="1"/>
  <c r="F19" i="28"/>
  <c r="G19" i="28" s="1"/>
  <c r="F18" i="28"/>
  <c r="J18" i="28" s="1"/>
  <c r="F17" i="28"/>
  <c r="G17" i="28" s="1"/>
  <c r="F16" i="28"/>
  <c r="J16" i="28" s="1"/>
  <c r="F15" i="28"/>
  <c r="G15" i="28" s="1"/>
  <c r="F14" i="28"/>
  <c r="J14" i="28" s="1"/>
  <c r="F13" i="28"/>
  <c r="G13" i="28" s="1"/>
  <c r="F12" i="28"/>
  <c r="J12" i="28" s="1"/>
  <c r="F11" i="28"/>
  <c r="G11" i="28" s="1"/>
  <c r="F10" i="28"/>
  <c r="J10" i="28" s="1"/>
  <c r="F9" i="28"/>
  <c r="G9" i="28" s="1"/>
  <c r="F8" i="28"/>
  <c r="J8" i="28" s="1"/>
  <c r="F7" i="28"/>
  <c r="G7" i="28" s="1"/>
  <c r="F6" i="28"/>
  <c r="J6" i="28" s="1"/>
  <c r="F5" i="28"/>
  <c r="G5" i="28" s="1"/>
  <c r="F4" i="28"/>
  <c r="J4" i="28" s="1"/>
  <c r="F100" i="27"/>
  <c r="J100" i="27" s="1"/>
  <c r="F99" i="27"/>
  <c r="G99" i="27" s="1"/>
  <c r="F98" i="27"/>
  <c r="J98" i="27" s="1"/>
  <c r="F97" i="27"/>
  <c r="G97" i="27" s="1"/>
  <c r="F96" i="27"/>
  <c r="J96" i="27" s="1"/>
  <c r="F95" i="27"/>
  <c r="G95" i="27" s="1"/>
  <c r="F94" i="27"/>
  <c r="J94" i="27" s="1"/>
  <c r="F93" i="27"/>
  <c r="G93" i="27" s="1"/>
  <c r="F92" i="27"/>
  <c r="J92" i="27" s="1"/>
  <c r="F91" i="27"/>
  <c r="G91" i="27" s="1"/>
  <c r="F90" i="27"/>
  <c r="J90" i="27" s="1"/>
  <c r="F89" i="27"/>
  <c r="G89" i="27" s="1"/>
  <c r="F88" i="27"/>
  <c r="J88" i="27" s="1"/>
  <c r="F87" i="27"/>
  <c r="G87" i="27" s="1"/>
  <c r="F86" i="27"/>
  <c r="J86" i="27" s="1"/>
  <c r="F85" i="27"/>
  <c r="G85" i="27" s="1"/>
  <c r="F84" i="27"/>
  <c r="J84" i="27" s="1"/>
  <c r="F83" i="27"/>
  <c r="G83" i="27" s="1"/>
  <c r="F82" i="27"/>
  <c r="J82" i="27" s="1"/>
  <c r="F81" i="27"/>
  <c r="G81" i="27" s="1"/>
  <c r="F80" i="27"/>
  <c r="J80" i="27" s="1"/>
  <c r="F79" i="27"/>
  <c r="G79" i="27" s="1"/>
  <c r="F78" i="27"/>
  <c r="J78" i="27" s="1"/>
  <c r="F77" i="27"/>
  <c r="G77" i="27" s="1"/>
  <c r="F76" i="27"/>
  <c r="J76" i="27" s="1"/>
  <c r="F75" i="27"/>
  <c r="G75" i="27" s="1"/>
  <c r="F74" i="27"/>
  <c r="J74" i="27" s="1"/>
  <c r="F73" i="27"/>
  <c r="G73" i="27" s="1"/>
  <c r="F72" i="27"/>
  <c r="J72" i="27" s="1"/>
  <c r="F71" i="27"/>
  <c r="G71" i="27" s="1"/>
  <c r="F70" i="27"/>
  <c r="J70" i="27" s="1"/>
  <c r="F69" i="27"/>
  <c r="G69" i="27" s="1"/>
  <c r="F68" i="27"/>
  <c r="J68" i="27" s="1"/>
  <c r="F67" i="27"/>
  <c r="G67" i="27" s="1"/>
  <c r="F66" i="27"/>
  <c r="J66" i="27" s="1"/>
  <c r="F65" i="27"/>
  <c r="G65" i="27" s="1"/>
  <c r="F64" i="27"/>
  <c r="J64" i="27" s="1"/>
  <c r="F63" i="27"/>
  <c r="G63" i="27" s="1"/>
  <c r="F62" i="27"/>
  <c r="J62" i="27" s="1"/>
  <c r="F61" i="27"/>
  <c r="G61" i="27" s="1"/>
  <c r="F60" i="27"/>
  <c r="J60" i="27" s="1"/>
  <c r="F59" i="27"/>
  <c r="G59" i="27" s="1"/>
  <c r="F58" i="27"/>
  <c r="J58" i="27" s="1"/>
  <c r="F57" i="27"/>
  <c r="G57" i="27" s="1"/>
  <c r="F56" i="27"/>
  <c r="J56" i="27" s="1"/>
  <c r="F55" i="27"/>
  <c r="G55" i="27" s="1"/>
  <c r="F54" i="27"/>
  <c r="J54" i="27" s="1"/>
  <c r="F53" i="27"/>
  <c r="G53" i="27" s="1"/>
  <c r="F52" i="27"/>
  <c r="J52" i="27" s="1"/>
  <c r="F51" i="27"/>
  <c r="G51" i="27" s="1"/>
  <c r="F50" i="27"/>
  <c r="J50" i="27" s="1"/>
  <c r="F49" i="27"/>
  <c r="G49" i="27" s="1"/>
  <c r="F48" i="27"/>
  <c r="J48" i="27" s="1"/>
  <c r="F47" i="27"/>
  <c r="G47" i="27" s="1"/>
  <c r="F46" i="27"/>
  <c r="J46" i="27" s="1"/>
  <c r="F45" i="27"/>
  <c r="G45" i="27" s="1"/>
  <c r="F44" i="27"/>
  <c r="J44" i="27" s="1"/>
  <c r="F43" i="27"/>
  <c r="G43" i="27" s="1"/>
  <c r="F42" i="27"/>
  <c r="J42" i="27" s="1"/>
  <c r="F41" i="27"/>
  <c r="G41" i="27" s="1"/>
  <c r="F40" i="27"/>
  <c r="J40" i="27" s="1"/>
  <c r="F39" i="27"/>
  <c r="G39" i="27" s="1"/>
  <c r="F38" i="27"/>
  <c r="J38" i="27" s="1"/>
  <c r="F37" i="27"/>
  <c r="G37" i="27" s="1"/>
  <c r="F36" i="27"/>
  <c r="J36" i="27" s="1"/>
  <c r="F35" i="27"/>
  <c r="G35" i="27" s="1"/>
  <c r="F34" i="27"/>
  <c r="J34" i="27" s="1"/>
  <c r="F33" i="27"/>
  <c r="G33" i="27" s="1"/>
  <c r="F32" i="27"/>
  <c r="J32" i="27" s="1"/>
  <c r="F31" i="27"/>
  <c r="G31" i="27" s="1"/>
  <c r="F30" i="27"/>
  <c r="J30" i="27" s="1"/>
  <c r="F29" i="27"/>
  <c r="G29" i="27" s="1"/>
  <c r="F28" i="27"/>
  <c r="J28" i="27" s="1"/>
  <c r="F27" i="27"/>
  <c r="G27" i="27" s="1"/>
  <c r="F26" i="27"/>
  <c r="J26" i="27" s="1"/>
  <c r="F25" i="27"/>
  <c r="G25" i="27" s="1"/>
  <c r="F24" i="27"/>
  <c r="J24" i="27" s="1"/>
  <c r="F23" i="27"/>
  <c r="G23" i="27" s="1"/>
  <c r="F22" i="27"/>
  <c r="J22" i="27" s="1"/>
  <c r="F21" i="27"/>
  <c r="G21" i="27" s="1"/>
  <c r="F20" i="27"/>
  <c r="J20" i="27" s="1"/>
  <c r="F19" i="27"/>
  <c r="G19" i="27" s="1"/>
  <c r="F18" i="27"/>
  <c r="J18" i="27" s="1"/>
  <c r="F17" i="27"/>
  <c r="G17" i="27" s="1"/>
  <c r="F16" i="27"/>
  <c r="J16" i="27" s="1"/>
  <c r="F15" i="27"/>
  <c r="G15" i="27" s="1"/>
  <c r="F14" i="27"/>
  <c r="J14" i="27" s="1"/>
  <c r="F13" i="27"/>
  <c r="G13" i="27" s="1"/>
  <c r="F12" i="27"/>
  <c r="J12" i="27" s="1"/>
  <c r="F11" i="27"/>
  <c r="G11" i="27" s="1"/>
  <c r="F10" i="27"/>
  <c r="J10" i="27" s="1"/>
  <c r="F9" i="27"/>
  <c r="G9" i="27" s="1"/>
  <c r="F8" i="27"/>
  <c r="J8" i="27" s="1"/>
  <c r="F7" i="27"/>
  <c r="G7" i="27" s="1"/>
  <c r="F6" i="27"/>
  <c r="J6" i="27" s="1"/>
  <c r="F5" i="27"/>
  <c r="G5" i="27" s="1"/>
  <c r="F4" i="27"/>
  <c r="J4" i="27" s="1"/>
  <c r="F100" i="26"/>
  <c r="J100" i="26" s="1"/>
  <c r="F99" i="26"/>
  <c r="G99" i="26" s="1"/>
  <c r="F98" i="26"/>
  <c r="J98" i="26" s="1"/>
  <c r="F97" i="26"/>
  <c r="G97" i="26" s="1"/>
  <c r="F96" i="26"/>
  <c r="J96" i="26" s="1"/>
  <c r="F95" i="26"/>
  <c r="G95" i="26" s="1"/>
  <c r="F94" i="26"/>
  <c r="J94" i="26" s="1"/>
  <c r="F93" i="26"/>
  <c r="G93" i="26" s="1"/>
  <c r="F92" i="26"/>
  <c r="J92" i="26" s="1"/>
  <c r="F91" i="26"/>
  <c r="G91" i="26" s="1"/>
  <c r="F90" i="26"/>
  <c r="J90" i="26" s="1"/>
  <c r="F89" i="26"/>
  <c r="G89" i="26" s="1"/>
  <c r="F88" i="26"/>
  <c r="J88" i="26" s="1"/>
  <c r="F87" i="26"/>
  <c r="G87" i="26" s="1"/>
  <c r="F86" i="26"/>
  <c r="J86" i="26" s="1"/>
  <c r="F85" i="26"/>
  <c r="G85" i="26" s="1"/>
  <c r="F84" i="26"/>
  <c r="J84" i="26" s="1"/>
  <c r="F83" i="26"/>
  <c r="G83" i="26" s="1"/>
  <c r="F82" i="26"/>
  <c r="J82" i="26" s="1"/>
  <c r="F81" i="26"/>
  <c r="G81" i="26" s="1"/>
  <c r="F80" i="26"/>
  <c r="J80" i="26" s="1"/>
  <c r="F79" i="26"/>
  <c r="G79" i="26" s="1"/>
  <c r="F78" i="26"/>
  <c r="J78" i="26" s="1"/>
  <c r="F77" i="26"/>
  <c r="G77" i="26" s="1"/>
  <c r="F76" i="26"/>
  <c r="J76" i="26" s="1"/>
  <c r="F75" i="26"/>
  <c r="G75" i="26" s="1"/>
  <c r="F74" i="26"/>
  <c r="J74" i="26" s="1"/>
  <c r="F73" i="26"/>
  <c r="G73" i="26" s="1"/>
  <c r="F72" i="26"/>
  <c r="J72" i="26" s="1"/>
  <c r="F71" i="26"/>
  <c r="G71" i="26" s="1"/>
  <c r="F70" i="26"/>
  <c r="J70" i="26" s="1"/>
  <c r="F69" i="26"/>
  <c r="G69" i="26" s="1"/>
  <c r="F68" i="26"/>
  <c r="J68" i="26" s="1"/>
  <c r="F67" i="26"/>
  <c r="G67" i="26" s="1"/>
  <c r="F66" i="26"/>
  <c r="J66" i="26" s="1"/>
  <c r="F65" i="26"/>
  <c r="G65" i="26" s="1"/>
  <c r="F64" i="26"/>
  <c r="J64" i="26" s="1"/>
  <c r="F63" i="26"/>
  <c r="G63" i="26" s="1"/>
  <c r="F62" i="26"/>
  <c r="J62" i="26" s="1"/>
  <c r="F61" i="26"/>
  <c r="G61" i="26" s="1"/>
  <c r="F60" i="26"/>
  <c r="J60" i="26" s="1"/>
  <c r="F59" i="26"/>
  <c r="G59" i="26" s="1"/>
  <c r="F58" i="26"/>
  <c r="J58" i="26" s="1"/>
  <c r="F57" i="26"/>
  <c r="G57" i="26" s="1"/>
  <c r="F56" i="26"/>
  <c r="J56" i="26" s="1"/>
  <c r="F55" i="26"/>
  <c r="G55" i="26" s="1"/>
  <c r="F54" i="26"/>
  <c r="J54" i="26" s="1"/>
  <c r="F53" i="26"/>
  <c r="G53" i="26" s="1"/>
  <c r="F52" i="26"/>
  <c r="J52" i="26" s="1"/>
  <c r="F51" i="26"/>
  <c r="G51" i="26" s="1"/>
  <c r="F50" i="26"/>
  <c r="J50" i="26" s="1"/>
  <c r="F49" i="26"/>
  <c r="G49" i="26" s="1"/>
  <c r="F48" i="26"/>
  <c r="J48" i="26" s="1"/>
  <c r="F47" i="26"/>
  <c r="G47" i="26" s="1"/>
  <c r="F46" i="26"/>
  <c r="J46" i="26" s="1"/>
  <c r="F45" i="26"/>
  <c r="G45" i="26" s="1"/>
  <c r="F44" i="26"/>
  <c r="J44" i="26" s="1"/>
  <c r="F43" i="26"/>
  <c r="G43" i="26" s="1"/>
  <c r="F42" i="26"/>
  <c r="J42" i="26" s="1"/>
  <c r="F41" i="26"/>
  <c r="G41" i="26" s="1"/>
  <c r="F40" i="26"/>
  <c r="J40" i="26" s="1"/>
  <c r="F39" i="26"/>
  <c r="G39" i="26" s="1"/>
  <c r="F38" i="26"/>
  <c r="J38" i="26" s="1"/>
  <c r="F37" i="26"/>
  <c r="G37" i="26" s="1"/>
  <c r="F36" i="26"/>
  <c r="J36" i="26" s="1"/>
  <c r="F35" i="26"/>
  <c r="G35" i="26" s="1"/>
  <c r="F34" i="26"/>
  <c r="J34" i="26" s="1"/>
  <c r="F33" i="26"/>
  <c r="G33" i="26" s="1"/>
  <c r="F32" i="26"/>
  <c r="J32" i="26" s="1"/>
  <c r="F31" i="26"/>
  <c r="G31" i="26" s="1"/>
  <c r="F30" i="26"/>
  <c r="J30" i="26" s="1"/>
  <c r="F29" i="26"/>
  <c r="G29" i="26" s="1"/>
  <c r="F28" i="26"/>
  <c r="J28" i="26" s="1"/>
  <c r="F27" i="26"/>
  <c r="G27" i="26" s="1"/>
  <c r="F26" i="26"/>
  <c r="J26" i="26" s="1"/>
  <c r="F25" i="26"/>
  <c r="G25" i="26" s="1"/>
  <c r="F24" i="26"/>
  <c r="H24" i="26" s="1"/>
  <c r="F23" i="26"/>
  <c r="G23" i="26" s="1"/>
  <c r="F22" i="26"/>
  <c r="J22" i="26" s="1"/>
  <c r="F21" i="26"/>
  <c r="G21" i="26" s="1"/>
  <c r="F20" i="26"/>
  <c r="H20" i="26" s="1"/>
  <c r="F19" i="26"/>
  <c r="G19" i="26" s="1"/>
  <c r="F18" i="26"/>
  <c r="J18" i="26" s="1"/>
  <c r="F17" i="26"/>
  <c r="G17" i="26" s="1"/>
  <c r="F16" i="26"/>
  <c r="J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H10" i="26" s="1"/>
  <c r="F9" i="26"/>
  <c r="G9" i="26" s="1"/>
  <c r="F8" i="26"/>
  <c r="J8" i="26" s="1"/>
  <c r="F7" i="26"/>
  <c r="G7" i="26" s="1"/>
  <c r="F6" i="26"/>
  <c r="H6" i="26" s="1"/>
  <c r="F5" i="26"/>
  <c r="G5" i="26" s="1"/>
  <c r="H4" i="26"/>
  <c r="F100" i="25"/>
  <c r="F99" i="25"/>
  <c r="G99" i="25" s="1"/>
  <c r="F98" i="25"/>
  <c r="F97" i="25"/>
  <c r="G97" i="25" s="1"/>
  <c r="F96" i="25"/>
  <c r="F95" i="25"/>
  <c r="G95" i="25" s="1"/>
  <c r="F94" i="25"/>
  <c r="F93" i="25"/>
  <c r="G93" i="25" s="1"/>
  <c r="F92" i="25"/>
  <c r="F91" i="25"/>
  <c r="G91" i="25" s="1"/>
  <c r="F90" i="25"/>
  <c r="F89" i="25"/>
  <c r="G89" i="25" s="1"/>
  <c r="F88" i="25"/>
  <c r="F87" i="25"/>
  <c r="G87" i="25" s="1"/>
  <c r="F86" i="25"/>
  <c r="F85" i="25"/>
  <c r="G85" i="25" s="1"/>
  <c r="F84" i="25"/>
  <c r="F83" i="25"/>
  <c r="G83" i="25" s="1"/>
  <c r="F82" i="25"/>
  <c r="F81" i="25"/>
  <c r="G81" i="25" s="1"/>
  <c r="F80" i="25"/>
  <c r="F79" i="25"/>
  <c r="G79" i="25" s="1"/>
  <c r="F78" i="25"/>
  <c r="F77" i="25"/>
  <c r="G77" i="25" s="1"/>
  <c r="F76" i="25"/>
  <c r="F75" i="25"/>
  <c r="G75" i="25" s="1"/>
  <c r="F74" i="25"/>
  <c r="F73" i="25"/>
  <c r="G73" i="25" s="1"/>
  <c r="F72" i="25"/>
  <c r="F71" i="25"/>
  <c r="G71" i="25" s="1"/>
  <c r="F70" i="25"/>
  <c r="F69" i="25"/>
  <c r="G69" i="25" s="1"/>
  <c r="F68" i="25"/>
  <c r="F67" i="25"/>
  <c r="G67" i="25" s="1"/>
  <c r="F66" i="25"/>
  <c r="F65" i="25"/>
  <c r="G65" i="25" s="1"/>
  <c r="F64" i="25"/>
  <c r="F63" i="25"/>
  <c r="G63" i="25" s="1"/>
  <c r="F62" i="25"/>
  <c r="F61" i="25"/>
  <c r="G61" i="25" s="1"/>
  <c r="F60" i="25"/>
  <c r="F59" i="25"/>
  <c r="G59" i="25" s="1"/>
  <c r="F58" i="25"/>
  <c r="F57" i="25"/>
  <c r="G57" i="25" s="1"/>
  <c r="F56" i="25"/>
  <c r="F55" i="25"/>
  <c r="G55" i="25" s="1"/>
  <c r="F54" i="25"/>
  <c r="F53" i="25"/>
  <c r="G53" i="25" s="1"/>
  <c r="F52" i="25"/>
  <c r="F51" i="25"/>
  <c r="G51" i="25" s="1"/>
  <c r="F50" i="25"/>
  <c r="F49" i="25"/>
  <c r="G49" i="25" s="1"/>
  <c r="F48" i="25"/>
  <c r="F47" i="25"/>
  <c r="G47" i="25" s="1"/>
  <c r="F46" i="25"/>
  <c r="G46" i="25" s="1"/>
  <c r="F45" i="25"/>
  <c r="G45" i="25" s="1"/>
  <c r="F44" i="25"/>
  <c r="F43" i="25"/>
  <c r="G43" i="25" s="1"/>
  <c r="F42" i="25"/>
  <c r="F41" i="25"/>
  <c r="G41" i="25" s="1"/>
  <c r="F40" i="25"/>
  <c r="F39" i="25"/>
  <c r="G39" i="25" s="1"/>
  <c r="F38" i="25"/>
  <c r="G38" i="25" s="1"/>
  <c r="F37" i="25"/>
  <c r="G37" i="25" s="1"/>
  <c r="F36" i="25"/>
  <c r="F35" i="25"/>
  <c r="G35" i="25" s="1"/>
  <c r="F34" i="25"/>
  <c r="G34" i="25" s="1"/>
  <c r="F33" i="25"/>
  <c r="G33" i="25" s="1"/>
  <c r="F32" i="25"/>
  <c r="G32" i="25" s="1"/>
  <c r="F31" i="25"/>
  <c r="G31" i="25" s="1"/>
  <c r="F30" i="25"/>
  <c r="F29" i="25"/>
  <c r="G29" i="25" s="1"/>
  <c r="F28" i="25"/>
  <c r="F27" i="25"/>
  <c r="G27" i="25" s="1"/>
  <c r="F26" i="25"/>
  <c r="F25" i="25"/>
  <c r="G25" i="25" s="1"/>
  <c r="F24" i="25"/>
  <c r="G24" i="25" s="1"/>
  <c r="F23" i="25"/>
  <c r="G23" i="25" s="1"/>
  <c r="F22" i="25"/>
  <c r="F21" i="25"/>
  <c r="G21" i="25" s="1"/>
  <c r="F20" i="25"/>
  <c r="F19" i="25"/>
  <c r="G19" i="25" s="1"/>
  <c r="F18" i="25"/>
  <c r="F17" i="25"/>
  <c r="G17" i="25" s="1"/>
  <c r="F16" i="25"/>
  <c r="F15" i="25"/>
  <c r="G15" i="25" s="1"/>
  <c r="F14" i="25"/>
  <c r="F13" i="25"/>
  <c r="G13" i="25" s="1"/>
  <c r="F12" i="25"/>
  <c r="G12" i="25" s="1"/>
  <c r="F11" i="25"/>
  <c r="G11" i="25" s="1"/>
  <c r="F10" i="25"/>
  <c r="G10" i="25" s="1"/>
  <c r="F9" i="25"/>
  <c r="G9" i="25" s="1"/>
  <c r="F8" i="25"/>
  <c r="F7" i="25"/>
  <c r="G7" i="25" s="1"/>
  <c r="F6" i="25"/>
  <c r="F5" i="25"/>
  <c r="G5" i="25" s="1"/>
  <c r="F4" i="25"/>
  <c r="J95" i="25" l="1"/>
  <c r="H51" i="25"/>
  <c r="I85" i="26"/>
  <c r="K85" i="26" s="1"/>
  <c r="I19" i="26"/>
  <c r="K19" i="26" s="1"/>
  <c r="I95" i="26"/>
  <c r="K95" i="26" s="1"/>
  <c r="H95" i="25"/>
  <c r="J85" i="26"/>
  <c r="I85" i="25"/>
  <c r="K85" i="25" s="1"/>
  <c r="J85" i="25"/>
  <c r="J23" i="25"/>
  <c r="J71" i="28"/>
  <c r="J45" i="26"/>
  <c r="I19" i="27"/>
  <c r="K19" i="27" s="1"/>
  <c r="I91" i="28"/>
  <c r="K91" i="28" s="1"/>
  <c r="J91" i="28"/>
  <c r="I45" i="26"/>
  <c r="K45" i="26" s="1"/>
  <c r="J67" i="26"/>
  <c r="J97" i="26"/>
  <c r="I45" i="27"/>
  <c r="K45" i="27" s="1"/>
  <c r="J87" i="27"/>
  <c r="J45" i="27"/>
  <c r="I65" i="27"/>
  <c r="K65" i="27" s="1"/>
  <c r="H71" i="25"/>
  <c r="I81" i="25"/>
  <c r="K81" i="25" s="1"/>
  <c r="J81" i="28"/>
  <c r="I97" i="26"/>
  <c r="K97" i="26" s="1"/>
  <c r="J33" i="27"/>
  <c r="J71" i="25"/>
  <c r="H43" i="25"/>
  <c r="H59" i="27"/>
  <c r="H97" i="26"/>
  <c r="I59" i="27"/>
  <c r="K59" i="27" s="1"/>
  <c r="H57" i="26"/>
  <c r="I51" i="25"/>
  <c r="K51" i="25" s="1"/>
  <c r="I43" i="25"/>
  <c r="K43" i="25" s="1"/>
  <c r="J51" i="25"/>
  <c r="I23" i="25"/>
  <c r="K23" i="25" s="1"/>
  <c r="J43" i="25"/>
  <c r="H19" i="26"/>
  <c r="H85" i="26"/>
  <c r="J59" i="27"/>
  <c r="I11" i="25"/>
  <c r="K11" i="25" s="1"/>
  <c r="J11" i="25"/>
  <c r="H97" i="27"/>
  <c r="J97" i="27"/>
  <c r="I97" i="27"/>
  <c r="K97" i="27" s="1"/>
  <c r="I95" i="25"/>
  <c r="K95" i="25" s="1"/>
  <c r="H95" i="26"/>
  <c r="J95" i="28"/>
  <c r="J95" i="26"/>
  <c r="H91" i="28"/>
  <c r="I87" i="26"/>
  <c r="K87" i="26" s="1"/>
  <c r="J87" i="26"/>
  <c r="H87" i="27"/>
  <c r="J87" i="25"/>
  <c r="I87" i="27"/>
  <c r="K87" i="27" s="1"/>
  <c r="I83" i="25"/>
  <c r="K83" i="25" s="1"/>
  <c r="H83" i="26"/>
  <c r="J83" i="26"/>
  <c r="J83" i="25"/>
  <c r="H81" i="26"/>
  <c r="H81" i="25"/>
  <c r="I81" i="28"/>
  <c r="K81" i="28" s="1"/>
  <c r="J79" i="25"/>
  <c r="H77" i="25"/>
  <c r="I77" i="25"/>
  <c r="K77" i="25" s="1"/>
  <c r="H77" i="26"/>
  <c r="I77" i="27"/>
  <c r="K77" i="27" s="1"/>
  <c r="J77" i="27"/>
  <c r="I75" i="25"/>
  <c r="K75" i="25" s="1"/>
  <c r="J75" i="25"/>
  <c r="J73" i="26"/>
  <c r="I71" i="27"/>
  <c r="K71" i="27" s="1"/>
  <c r="J71" i="27"/>
  <c r="I71" i="26"/>
  <c r="K71" i="26" s="1"/>
  <c r="H69" i="28"/>
  <c r="H67" i="28"/>
  <c r="J67" i="27"/>
  <c r="J67" i="28"/>
  <c r="I67" i="28"/>
  <c r="K67" i="28" s="1"/>
  <c r="I67" i="27"/>
  <c r="K67" i="27" s="1"/>
  <c r="J65" i="26"/>
  <c r="H65" i="26"/>
  <c r="I65" i="26"/>
  <c r="K65" i="26" s="1"/>
  <c r="H65" i="27"/>
  <c r="I61" i="27"/>
  <c r="K61" i="27" s="1"/>
  <c r="J61" i="27"/>
  <c r="J61" i="26"/>
  <c r="J57" i="26"/>
  <c r="I57" i="28"/>
  <c r="K57" i="28" s="1"/>
  <c r="J57" i="28"/>
  <c r="I57" i="26"/>
  <c r="K57" i="26" s="1"/>
  <c r="J55" i="27"/>
  <c r="I55" i="26"/>
  <c r="K55" i="26" s="1"/>
  <c r="J55" i="26"/>
  <c r="I53" i="26"/>
  <c r="K53" i="26" s="1"/>
  <c r="H53" i="26"/>
  <c r="H53" i="28"/>
  <c r="J51" i="27"/>
  <c r="H49" i="27"/>
  <c r="I49" i="27"/>
  <c r="K49" i="27" s="1"/>
  <c r="J47" i="26"/>
  <c r="J47" i="28"/>
  <c r="I47" i="26"/>
  <c r="K47" i="26" s="1"/>
  <c r="H45" i="25"/>
  <c r="I45" i="25"/>
  <c r="K45" i="25" s="1"/>
  <c r="J45" i="25"/>
  <c r="H45" i="26"/>
  <c r="H43" i="28"/>
  <c r="I43" i="28"/>
  <c r="K43" i="28" s="1"/>
  <c r="J43" i="28"/>
  <c r="I41" i="25"/>
  <c r="K41" i="25" s="1"/>
  <c r="J41" i="25"/>
  <c r="J41" i="27"/>
  <c r="I37" i="27"/>
  <c r="K37" i="27" s="1"/>
  <c r="H35" i="26"/>
  <c r="J35" i="26"/>
  <c r="J35" i="27"/>
  <c r="H33" i="27"/>
  <c r="I33" i="28"/>
  <c r="K33" i="28" s="1"/>
  <c r="J33" i="28"/>
  <c r="H33" i="26"/>
  <c r="H31" i="26"/>
  <c r="J31" i="26"/>
  <c r="I31" i="26"/>
  <c r="K31" i="26" s="1"/>
  <c r="H31" i="27"/>
  <c r="J29" i="28"/>
  <c r="I29" i="27"/>
  <c r="K29" i="27" s="1"/>
  <c r="H29" i="26"/>
  <c r="I29" i="28"/>
  <c r="K29" i="28" s="1"/>
  <c r="I29" i="26"/>
  <c r="K29" i="26" s="1"/>
  <c r="H29" i="27"/>
  <c r="J29" i="26"/>
  <c r="H27" i="27"/>
  <c r="I25" i="25"/>
  <c r="K25" i="25" s="1"/>
  <c r="H25" i="25"/>
  <c r="J25" i="27"/>
  <c r="J23" i="28"/>
  <c r="I21" i="25"/>
  <c r="K21" i="25" s="1"/>
  <c r="J21" i="25"/>
  <c r="H21" i="26"/>
  <c r="H19" i="28"/>
  <c r="J19" i="28"/>
  <c r="I19" i="28"/>
  <c r="K19" i="28" s="1"/>
  <c r="H19" i="27"/>
  <c r="H17" i="27"/>
  <c r="J15" i="27"/>
  <c r="H11" i="25"/>
  <c r="I9" i="28"/>
  <c r="K9" i="28" s="1"/>
  <c r="J9" i="28"/>
  <c r="H9" i="27"/>
  <c r="I9" i="27"/>
  <c r="K9" i="27" s="1"/>
  <c r="J9" i="27"/>
  <c r="J9" i="25"/>
  <c r="H7" i="28"/>
  <c r="H5" i="28"/>
  <c r="I5" i="28"/>
  <c r="K5" i="28" s="1"/>
  <c r="J5" i="26"/>
  <c r="H5" i="27"/>
  <c r="J5" i="28"/>
  <c r="I5" i="27"/>
  <c r="K5" i="27" s="1"/>
  <c r="J5" i="27"/>
  <c r="H99" i="26"/>
  <c r="I99" i="25"/>
  <c r="K99" i="25" s="1"/>
  <c r="J99" i="25"/>
  <c r="H99" i="25"/>
  <c r="I99" i="26"/>
  <c r="K99" i="26" s="1"/>
  <c r="H99" i="27"/>
  <c r="H99" i="28"/>
  <c r="J99" i="26"/>
  <c r="I99" i="27"/>
  <c r="K99" i="27" s="1"/>
  <c r="I99" i="28"/>
  <c r="K99" i="28" s="1"/>
  <c r="J99" i="27"/>
  <c r="J99" i="28"/>
  <c r="I97" i="28"/>
  <c r="K97" i="28" s="1"/>
  <c r="J97" i="28"/>
  <c r="H97" i="25"/>
  <c r="I97" i="25"/>
  <c r="K97" i="25" s="1"/>
  <c r="J97" i="25"/>
  <c r="H97" i="28"/>
  <c r="H95" i="27"/>
  <c r="I95" i="27"/>
  <c r="K95" i="27" s="1"/>
  <c r="J95" i="27"/>
  <c r="H95" i="28"/>
  <c r="I95" i="28"/>
  <c r="K95" i="28" s="1"/>
  <c r="I93" i="26"/>
  <c r="K93" i="26" s="1"/>
  <c r="H93" i="28"/>
  <c r="J93" i="26"/>
  <c r="I93" i="28"/>
  <c r="K93" i="28" s="1"/>
  <c r="J93" i="28"/>
  <c r="H93" i="25"/>
  <c r="I93" i="25"/>
  <c r="K93" i="25" s="1"/>
  <c r="H93" i="27"/>
  <c r="J93" i="25"/>
  <c r="I93" i="27"/>
  <c r="K93" i="27" s="1"/>
  <c r="H93" i="26"/>
  <c r="J93" i="27"/>
  <c r="H91" i="27"/>
  <c r="I91" i="27"/>
  <c r="K91" i="27" s="1"/>
  <c r="H91" i="26"/>
  <c r="J91" i="27"/>
  <c r="I91" i="26"/>
  <c r="K91" i="26" s="1"/>
  <c r="J91" i="26"/>
  <c r="H91" i="25"/>
  <c r="I91" i="25"/>
  <c r="K91" i="25" s="1"/>
  <c r="J91" i="25"/>
  <c r="H89" i="25"/>
  <c r="H89" i="26"/>
  <c r="H89" i="28"/>
  <c r="I89" i="25"/>
  <c r="K89" i="25" s="1"/>
  <c r="I89" i="26"/>
  <c r="K89" i="26" s="1"/>
  <c r="H89" i="27"/>
  <c r="I89" i="28"/>
  <c r="K89" i="28" s="1"/>
  <c r="J89" i="25"/>
  <c r="J89" i="26"/>
  <c r="I89" i="27"/>
  <c r="K89" i="27" s="1"/>
  <c r="J89" i="28"/>
  <c r="J89" i="27"/>
  <c r="H87" i="28"/>
  <c r="J87" i="28"/>
  <c r="I87" i="28"/>
  <c r="K87" i="28" s="1"/>
  <c r="H87" i="25"/>
  <c r="I87" i="25"/>
  <c r="K87" i="25" s="1"/>
  <c r="H87" i="26"/>
  <c r="H85" i="27"/>
  <c r="I85" i="27"/>
  <c r="K85" i="27" s="1"/>
  <c r="J85" i="27"/>
  <c r="H85" i="28"/>
  <c r="I85" i="28"/>
  <c r="K85" i="28" s="1"/>
  <c r="H85" i="25"/>
  <c r="J85" i="28"/>
  <c r="I83" i="26"/>
  <c r="K83" i="26" s="1"/>
  <c r="H83" i="28"/>
  <c r="I83" i="28"/>
  <c r="K83" i="28" s="1"/>
  <c r="J83" i="28"/>
  <c r="H83" i="27"/>
  <c r="I83" i="27"/>
  <c r="K83" i="27" s="1"/>
  <c r="J83" i="27"/>
  <c r="H83" i="25"/>
  <c r="J81" i="25"/>
  <c r="H81" i="27"/>
  <c r="I81" i="27"/>
  <c r="K81" i="27" s="1"/>
  <c r="I81" i="26"/>
  <c r="K81" i="26" s="1"/>
  <c r="J81" i="26"/>
  <c r="J81" i="27"/>
  <c r="H81" i="28"/>
  <c r="I79" i="26"/>
  <c r="K79" i="26" s="1"/>
  <c r="H79" i="27"/>
  <c r="H79" i="28"/>
  <c r="J79" i="26"/>
  <c r="I79" i="27"/>
  <c r="K79" i="27" s="1"/>
  <c r="I79" i="28"/>
  <c r="K79" i="28" s="1"/>
  <c r="J79" i="27"/>
  <c r="J79" i="28"/>
  <c r="H79" i="26"/>
  <c r="H79" i="25"/>
  <c r="I79" i="25"/>
  <c r="K79" i="25" s="1"/>
  <c r="J77" i="25"/>
  <c r="H77" i="28"/>
  <c r="I77" i="28"/>
  <c r="K77" i="28" s="1"/>
  <c r="J77" i="28"/>
  <c r="I77" i="26"/>
  <c r="K77" i="26" s="1"/>
  <c r="J77" i="26"/>
  <c r="H77" i="27"/>
  <c r="I75" i="27"/>
  <c r="K75" i="27" s="1"/>
  <c r="J75" i="27"/>
  <c r="H75" i="28"/>
  <c r="H75" i="25"/>
  <c r="H75" i="26"/>
  <c r="I75" i="28"/>
  <c r="K75" i="28" s="1"/>
  <c r="H75" i="27"/>
  <c r="I75" i="26"/>
  <c r="K75" i="26" s="1"/>
  <c r="J75" i="28"/>
  <c r="J75" i="26"/>
  <c r="I73" i="28"/>
  <c r="K73" i="28" s="1"/>
  <c r="J73" i="28"/>
  <c r="H73" i="27"/>
  <c r="I73" i="27"/>
  <c r="K73" i="27" s="1"/>
  <c r="H73" i="25"/>
  <c r="J73" i="27"/>
  <c r="H73" i="28"/>
  <c r="I73" i="25"/>
  <c r="K73" i="25" s="1"/>
  <c r="J73" i="25"/>
  <c r="H73" i="26"/>
  <c r="I73" i="26"/>
  <c r="K73" i="26" s="1"/>
  <c r="H71" i="26"/>
  <c r="H71" i="28"/>
  <c r="J71" i="26"/>
  <c r="I71" i="25"/>
  <c r="K71" i="25" s="1"/>
  <c r="H71" i="27"/>
  <c r="I71" i="28"/>
  <c r="K71" i="28" s="1"/>
  <c r="H69" i="26"/>
  <c r="H69" i="27"/>
  <c r="I69" i="26"/>
  <c r="K69" i="26" s="1"/>
  <c r="I69" i="27"/>
  <c r="K69" i="27" s="1"/>
  <c r="J69" i="26"/>
  <c r="J69" i="27"/>
  <c r="I69" i="28"/>
  <c r="K69" i="28" s="1"/>
  <c r="J69" i="28"/>
  <c r="H69" i="25"/>
  <c r="I69" i="25"/>
  <c r="K69" i="25" s="1"/>
  <c r="J69" i="25"/>
  <c r="J67" i="25"/>
  <c r="H67" i="25"/>
  <c r="I67" i="25"/>
  <c r="K67" i="25" s="1"/>
  <c r="H67" i="26"/>
  <c r="I67" i="26"/>
  <c r="K67" i="26" s="1"/>
  <c r="H67" i="27"/>
  <c r="J65" i="27"/>
  <c r="H65" i="25"/>
  <c r="H65" i="28"/>
  <c r="I65" i="28"/>
  <c r="K65" i="28" s="1"/>
  <c r="J65" i="28"/>
  <c r="J65" i="25"/>
  <c r="I65" i="25"/>
  <c r="K65" i="25" s="1"/>
  <c r="H63" i="28"/>
  <c r="I63" i="28"/>
  <c r="K63" i="28" s="1"/>
  <c r="H63" i="25"/>
  <c r="H63" i="26"/>
  <c r="J63" i="25"/>
  <c r="H63" i="27"/>
  <c r="J63" i="26"/>
  <c r="I63" i="27"/>
  <c r="K63" i="27" s="1"/>
  <c r="I63" i="26"/>
  <c r="K63" i="26" s="1"/>
  <c r="J63" i="27"/>
  <c r="I63" i="25"/>
  <c r="K63" i="25" s="1"/>
  <c r="J63" i="28"/>
  <c r="H61" i="25"/>
  <c r="I61" i="25"/>
  <c r="K61" i="25" s="1"/>
  <c r="J61" i="25"/>
  <c r="H61" i="26"/>
  <c r="I61" i="26"/>
  <c r="K61" i="26" s="1"/>
  <c r="H61" i="28"/>
  <c r="I61" i="28"/>
  <c r="K61" i="28" s="1"/>
  <c r="H61" i="27"/>
  <c r="J61" i="28"/>
  <c r="I59" i="25"/>
  <c r="K59" i="25" s="1"/>
  <c r="I59" i="28"/>
  <c r="K59" i="28" s="1"/>
  <c r="J59" i="25"/>
  <c r="J59" i="28"/>
  <c r="H59" i="25"/>
  <c r="H59" i="28"/>
  <c r="H59" i="26"/>
  <c r="I59" i="26"/>
  <c r="K59" i="26" s="1"/>
  <c r="J59" i="26"/>
  <c r="H57" i="25"/>
  <c r="I57" i="25"/>
  <c r="K57" i="25" s="1"/>
  <c r="J57" i="25"/>
  <c r="H57" i="27"/>
  <c r="I57" i="27"/>
  <c r="K57" i="27" s="1"/>
  <c r="J57" i="27"/>
  <c r="H57" i="28"/>
  <c r="H55" i="27"/>
  <c r="H55" i="26"/>
  <c r="I55" i="27"/>
  <c r="K55" i="27" s="1"/>
  <c r="H55" i="28"/>
  <c r="I55" i="28"/>
  <c r="K55" i="28" s="1"/>
  <c r="H55" i="25"/>
  <c r="J55" i="28"/>
  <c r="I55" i="25"/>
  <c r="K55" i="25" s="1"/>
  <c r="J55" i="25"/>
  <c r="I53" i="28"/>
  <c r="K53" i="28" s="1"/>
  <c r="J53" i="28"/>
  <c r="J53" i="26"/>
  <c r="H53" i="27"/>
  <c r="I53" i="27"/>
  <c r="K53" i="27" s="1"/>
  <c r="J53" i="27"/>
  <c r="H53" i="25"/>
  <c r="I53" i="25"/>
  <c r="K53" i="25" s="1"/>
  <c r="J53" i="25"/>
  <c r="H51" i="26"/>
  <c r="I51" i="26"/>
  <c r="K51" i="26" s="1"/>
  <c r="J51" i="26"/>
  <c r="H51" i="28"/>
  <c r="I51" i="28"/>
  <c r="K51" i="28" s="1"/>
  <c r="H51" i="27"/>
  <c r="J51" i="28"/>
  <c r="I51" i="27"/>
  <c r="K51" i="27" s="1"/>
  <c r="H49" i="28"/>
  <c r="J49" i="27"/>
  <c r="I49" i="28"/>
  <c r="K49" i="28" s="1"/>
  <c r="J49" i="28"/>
  <c r="H49" i="25"/>
  <c r="I49" i="25"/>
  <c r="K49" i="25" s="1"/>
  <c r="H49" i="26"/>
  <c r="J49" i="25"/>
  <c r="I49" i="26"/>
  <c r="K49" i="26" s="1"/>
  <c r="J49" i="26"/>
  <c r="H47" i="27"/>
  <c r="I47" i="27"/>
  <c r="K47" i="27" s="1"/>
  <c r="H47" i="25"/>
  <c r="J47" i="27"/>
  <c r="I47" i="25"/>
  <c r="K47" i="25" s="1"/>
  <c r="H47" i="28"/>
  <c r="J47" i="25"/>
  <c r="H47" i="26"/>
  <c r="I47" i="28"/>
  <c r="K47" i="28" s="1"/>
  <c r="I45" i="28"/>
  <c r="K45" i="28" s="1"/>
  <c r="H45" i="28"/>
  <c r="J45" i="28"/>
  <c r="H45" i="27"/>
  <c r="H43" i="26"/>
  <c r="H43" i="27"/>
  <c r="I43" i="26"/>
  <c r="K43" i="26" s="1"/>
  <c r="I43" i="27"/>
  <c r="K43" i="27" s="1"/>
  <c r="J43" i="26"/>
  <c r="J43" i="27"/>
  <c r="H41" i="28"/>
  <c r="H41" i="26"/>
  <c r="I41" i="28"/>
  <c r="K41" i="28" s="1"/>
  <c r="I41" i="26"/>
  <c r="K41" i="26" s="1"/>
  <c r="J41" i="28"/>
  <c r="H41" i="25"/>
  <c r="J41" i="26"/>
  <c r="H41" i="27"/>
  <c r="I41" i="27"/>
  <c r="K41" i="27" s="1"/>
  <c r="I39" i="27"/>
  <c r="K39" i="27" s="1"/>
  <c r="I39" i="28"/>
  <c r="K39" i="28" s="1"/>
  <c r="J39" i="27"/>
  <c r="J39" i="28"/>
  <c r="H39" i="25"/>
  <c r="H39" i="27"/>
  <c r="I39" i="25"/>
  <c r="K39" i="25" s="1"/>
  <c r="H39" i="26"/>
  <c r="J39" i="25"/>
  <c r="I39" i="26"/>
  <c r="K39" i="26" s="1"/>
  <c r="H39" i="28"/>
  <c r="J39" i="26"/>
  <c r="I37" i="26"/>
  <c r="K37" i="26" s="1"/>
  <c r="J37" i="26"/>
  <c r="H37" i="25"/>
  <c r="H37" i="27"/>
  <c r="I37" i="25"/>
  <c r="K37" i="25" s="1"/>
  <c r="J37" i="25"/>
  <c r="J37" i="27"/>
  <c r="H37" i="28"/>
  <c r="I37" i="28"/>
  <c r="K37" i="28" s="1"/>
  <c r="H37" i="26"/>
  <c r="J37" i="28"/>
  <c r="I35" i="26"/>
  <c r="K35" i="26" s="1"/>
  <c r="H35" i="28"/>
  <c r="J35" i="28"/>
  <c r="H35" i="25"/>
  <c r="I35" i="28"/>
  <c r="K35" i="28" s="1"/>
  <c r="I35" i="25"/>
  <c r="K35" i="25" s="1"/>
  <c r="J35" i="25"/>
  <c r="H35" i="27"/>
  <c r="I35" i="27"/>
  <c r="K35" i="27" s="1"/>
  <c r="I33" i="27"/>
  <c r="K33" i="27" s="1"/>
  <c r="I33" i="26"/>
  <c r="K33" i="26" s="1"/>
  <c r="J33" i="26"/>
  <c r="H33" i="25"/>
  <c r="I33" i="25"/>
  <c r="K33" i="25" s="1"/>
  <c r="J33" i="25"/>
  <c r="H33" i="28"/>
  <c r="I31" i="25"/>
  <c r="K31" i="25" s="1"/>
  <c r="J31" i="25"/>
  <c r="H31" i="28"/>
  <c r="I31" i="28"/>
  <c r="K31" i="28" s="1"/>
  <c r="J31" i="28"/>
  <c r="I31" i="27"/>
  <c r="K31" i="27" s="1"/>
  <c r="J31" i="27"/>
  <c r="H31" i="25"/>
  <c r="H29" i="28"/>
  <c r="J29" i="27"/>
  <c r="I29" i="25"/>
  <c r="K29" i="25" s="1"/>
  <c r="J29" i="25"/>
  <c r="H29" i="25"/>
  <c r="J27" i="25"/>
  <c r="I27" i="26"/>
  <c r="K27" i="26" s="1"/>
  <c r="H27" i="25"/>
  <c r="H27" i="26"/>
  <c r="J27" i="26"/>
  <c r="I27" i="25"/>
  <c r="K27" i="25" s="1"/>
  <c r="I27" i="27"/>
  <c r="K27" i="27" s="1"/>
  <c r="J27" i="27"/>
  <c r="H27" i="28"/>
  <c r="I27" i="28"/>
  <c r="K27" i="28" s="1"/>
  <c r="J27" i="28"/>
  <c r="J25" i="25"/>
  <c r="H25" i="28"/>
  <c r="H25" i="26"/>
  <c r="J25" i="28"/>
  <c r="I25" i="26"/>
  <c r="K25" i="26" s="1"/>
  <c r="I25" i="28"/>
  <c r="K25" i="28" s="1"/>
  <c r="J25" i="26"/>
  <c r="H25" i="27"/>
  <c r="I25" i="27"/>
  <c r="K25" i="27" s="1"/>
  <c r="I23" i="27"/>
  <c r="K23" i="27" s="1"/>
  <c r="J23" i="27"/>
  <c r="H23" i="27"/>
  <c r="H23" i="26"/>
  <c r="I23" i="26"/>
  <c r="K23" i="26" s="1"/>
  <c r="J23" i="26"/>
  <c r="H23" i="28"/>
  <c r="H23" i="25"/>
  <c r="I23" i="28"/>
  <c r="K23" i="28" s="1"/>
  <c r="H21" i="28"/>
  <c r="I21" i="28"/>
  <c r="K21" i="28" s="1"/>
  <c r="H21" i="27"/>
  <c r="J21" i="28"/>
  <c r="I21" i="27"/>
  <c r="K21" i="27" s="1"/>
  <c r="I21" i="26"/>
  <c r="K21" i="26" s="1"/>
  <c r="J21" i="27"/>
  <c r="H21" i="25"/>
  <c r="J21" i="26"/>
  <c r="H19" i="25"/>
  <c r="J19" i="26"/>
  <c r="J19" i="27"/>
  <c r="I19" i="25"/>
  <c r="K19" i="25" s="1"/>
  <c r="J19" i="25"/>
  <c r="H17" i="25"/>
  <c r="H17" i="26"/>
  <c r="I17" i="26"/>
  <c r="K17" i="26" s="1"/>
  <c r="J17" i="26"/>
  <c r="I17" i="27"/>
  <c r="K17" i="27" s="1"/>
  <c r="H17" i="28"/>
  <c r="J17" i="27"/>
  <c r="I17" i="28"/>
  <c r="K17" i="28" s="1"/>
  <c r="J17" i="25"/>
  <c r="J17" i="28"/>
  <c r="I17" i="25"/>
  <c r="K17" i="25" s="1"/>
  <c r="H15" i="25"/>
  <c r="I15" i="25"/>
  <c r="K15" i="25" s="1"/>
  <c r="H15" i="28"/>
  <c r="J15" i="28"/>
  <c r="H15" i="26"/>
  <c r="I15" i="26"/>
  <c r="K15" i="26" s="1"/>
  <c r="J15" i="26"/>
  <c r="J15" i="25"/>
  <c r="H15" i="27"/>
  <c r="I15" i="28"/>
  <c r="K15" i="28" s="1"/>
  <c r="I15" i="27"/>
  <c r="K15" i="27" s="1"/>
  <c r="J13" i="25"/>
  <c r="H13" i="27"/>
  <c r="J13" i="27"/>
  <c r="H13" i="26"/>
  <c r="I13" i="26"/>
  <c r="K13" i="26" s="1"/>
  <c r="J13" i="26"/>
  <c r="H13" i="28"/>
  <c r="H13" i="25"/>
  <c r="I13" i="28"/>
  <c r="K13" i="28" s="1"/>
  <c r="I13" i="27"/>
  <c r="K13" i="27" s="1"/>
  <c r="I13" i="25"/>
  <c r="K13" i="25" s="1"/>
  <c r="J13" i="28"/>
  <c r="H11" i="28"/>
  <c r="I11" i="28"/>
  <c r="K11" i="28" s="1"/>
  <c r="H11" i="27"/>
  <c r="J11" i="28"/>
  <c r="I11" i="27"/>
  <c r="K11" i="27" s="1"/>
  <c r="H11" i="26"/>
  <c r="J11" i="27"/>
  <c r="I11" i="26"/>
  <c r="K11" i="26" s="1"/>
  <c r="J11" i="26"/>
  <c r="H9" i="26"/>
  <c r="J9" i="26"/>
  <c r="H9" i="25"/>
  <c r="I9" i="26"/>
  <c r="K9" i="26" s="1"/>
  <c r="I9" i="25"/>
  <c r="K9" i="25" s="1"/>
  <c r="H9" i="28"/>
  <c r="I7" i="26"/>
  <c r="K7" i="26" s="1"/>
  <c r="H7" i="27"/>
  <c r="J7" i="26"/>
  <c r="I7" i="27"/>
  <c r="K7" i="27" s="1"/>
  <c r="J7" i="27"/>
  <c r="I7" i="28"/>
  <c r="K7" i="28" s="1"/>
  <c r="J7" i="28"/>
  <c r="H7" i="25"/>
  <c r="I7" i="25"/>
  <c r="K7" i="25" s="1"/>
  <c r="H7" i="26"/>
  <c r="J7" i="25"/>
  <c r="I5" i="26"/>
  <c r="K5" i="26" s="1"/>
  <c r="I5" i="25"/>
  <c r="K5" i="25" s="1"/>
  <c r="J5" i="25"/>
  <c r="H5" i="25"/>
  <c r="H5" i="26"/>
  <c r="G4" i="28"/>
  <c r="G6" i="28"/>
  <c r="G8" i="28"/>
  <c r="G10" i="28"/>
  <c r="G12" i="28"/>
  <c r="G14" i="28"/>
  <c r="G16" i="28"/>
  <c r="G18" i="28"/>
  <c r="G20" i="28"/>
  <c r="G22" i="28"/>
  <c r="G24" i="28"/>
  <c r="G26" i="28"/>
  <c r="G28" i="28"/>
  <c r="G30" i="28"/>
  <c r="G32" i="28"/>
  <c r="G34" i="28"/>
  <c r="G36" i="28"/>
  <c r="G38" i="28"/>
  <c r="G40" i="28"/>
  <c r="G42" i="28"/>
  <c r="G44" i="28"/>
  <c r="G46" i="28"/>
  <c r="G48" i="28"/>
  <c r="G50" i="28"/>
  <c r="G52" i="28"/>
  <c r="G54" i="28"/>
  <c r="G56" i="28"/>
  <c r="G58" i="28"/>
  <c r="G60" i="28"/>
  <c r="G62" i="28"/>
  <c r="G64" i="28"/>
  <c r="G66" i="28"/>
  <c r="G68" i="28"/>
  <c r="G70" i="28"/>
  <c r="G72" i="28"/>
  <c r="G74" i="28"/>
  <c r="G76" i="28"/>
  <c r="G78" i="28"/>
  <c r="G80" i="28"/>
  <c r="G82" i="28"/>
  <c r="G84" i="28"/>
  <c r="G86" i="28"/>
  <c r="G88" i="28"/>
  <c r="G90" i="28"/>
  <c r="G92" i="28"/>
  <c r="G94" i="28"/>
  <c r="G96" i="28"/>
  <c r="G98" i="28"/>
  <c r="G100" i="28"/>
  <c r="H4" i="28"/>
  <c r="H6" i="28"/>
  <c r="H8" i="28"/>
  <c r="H10" i="28"/>
  <c r="H12" i="28"/>
  <c r="H14" i="28"/>
  <c r="H16" i="28"/>
  <c r="H18" i="28"/>
  <c r="H20" i="28"/>
  <c r="H22" i="28"/>
  <c r="H24" i="28"/>
  <c r="H26" i="28"/>
  <c r="H28" i="28"/>
  <c r="H30" i="28"/>
  <c r="H32" i="28"/>
  <c r="H34" i="28"/>
  <c r="H36" i="28"/>
  <c r="H38" i="28"/>
  <c r="H40" i="28"/>
  <c r="H42" i="28"/>
  <c r="H44" i="28"/>
  <c r="H46" i="28"/>
  <c r="H48" i="28"/>
  <c r="H50" i="28"/>
  <c r="H52" i="28"/>
  <c r="H54" i="28"/>
  <c r="H56" i="28"/>
  <c r="H58" i="28"/>
  <c r="H60" i="28"/>
  <c r="H62" i="28"/>
  <c r="H64" i="28"/>
  <c r="H66" i="28"/>
  <c r="H68" i="28"/>
  <c r="H70" i="28"/>
  <c r="H72" i="28"/>
  <c r="H74" i="28"/>
  <c r="H76" i="28"/>
  <c r="H78" i="28"/>
  <c r="H80" i="28"/>
  <c r="H82" i="28"/>
  <c r="H84" i="28"/>
  <c r="H86" i="28"/>
  <c r="H88" i="28"/>
  <c r="H90" i="28"/>
  <c r="H92" i="28"/>
  <c r="H94" i="28"/>
  <c r="H96" i="28"/>
  <c r="H98" i="28"/>
  <c r="H100" i="28"/>
  <c r="I4" i="28"/>
  <c r="K4" i="28" s="1"/>
  <c r="I6" i="28"/>
  <c r="K6" i="28" s="1"/>
  <c r="I8" i="28"/>
  <c r="K8" i="28" s="1"/>
  <c r="I10" i="28"/>
  <c r="K10" i="28" s="1"/>
  <c r="I12" i="28"/>
  <c r="K12" i="28" s="1"/>
  <c r="I14" i="28"/>
  <c r="K14" i="28" s="1"/>
  <c r="I16" i="28"/>
  <c r="K16" i="28" s="1"/>
  <c r="I18" i="28"/>
  <c r="K18" i="28" s="1"/>
  <c r="I20" i="28"/>
  <c r="K20" i="28" s="1"/>
  <c r="I22" i="28"/>
  <c r="K22" i="28" s="1"/>
  <c r="I24" i="28"/>
  <c r="K24" i="28" s="1"/>
  <c r="I26" i="28"/>
  <c r="K26" i="28" s="1"/>
  <c r="I28" i="28"/>
  <c r="K28" i="28" s="1"/>
  <c r="I30" i="28"/>
  <c r="K30" i="28" s="1"/>
  <c r="I32" i="28"/>
  <c r="K32" i="28" s="1"/>
  <c r="I34" i="28"/>
  <c r="K34" i="28" s="1"/>
  <c r="I36" i="28"/>
  <c r="K36" i="28" s="1"/>
  <c r="I38" i="28"/>
  <c r="K38" i="28" s="1"/>
  <c r="I40" i="28"/>
  <c r="K40" i="28" s="1"/>
  <c r="I42" i="28"/>
  <c r="K42" i="28" s="1"/>
  <c r="I44" i="28"/>
  <c r="K44" i="28" s="1"/>
  <c r="I46" i="28"/>
  <c r="K46" i="28" s="1"/>
  <c r="I48" i="28"/>
  <c r="K48" i="28" s="1"/>
  <c r="I50" i="28"/>
  <c r="K50" i="28" s="1"/>
  <c r="I52" i="28"/>
  <c r="K52" i="28" s="1"/>
  <c r="I54" i="28"/>
  <c r="K54" i="28" s="1"/>
  <c r="I56" i="28"/>
  <c r="K56" i="28" s="1"/>
  <c r="I58" i="28"/>
  <c r="K58" i="28" s="1"/>
  <c r="I60" i="28"/>
  <c r="K60" i="28" s="1"/>
  <c r="I62" i="28"/>
  <c r="K62" i="28" s="1"/>
  <c r="I64" i="28"/>
  <c r="K64" i="28" s="1"/>
  <c r="I66" i="28"/>
  <c r="K66" i="28" s="1"/>
  <c r="I68" i="28"/>
  <c r="K68" i="28" s="1"/>
  <c r="I70" i="28"/>
  <c r="K70" i="28" s="1"/>
  <c r="I72" i="28"/>
  <c r="K72" i="28" s="1"/>
  <c r="I74" i="28"/>
  <c r="K74" i="28" s="1"/>
  <c r="I76" i="28"/>
  <c r="K76" i="28" s="1"/>
  <c r="I78" i="28"/>
  <c r="K78" i="28" s="1"/>
  <c r="I80" i="28"/>
  <c r="K80" i="28" s="1"/>
  <c r="I82" i="28"/>
  <c r="K82" i="28" s="1"/>
  <c r="I84" i="28"/>
  <c r="K84" i="28" s="1"/>
  <c r="I86" i="28"/>
  <c r="K86" i="28" s="1"/>
  <c r="I88" i="28"/>
  <c r="K88" i="28" s="1"/>
  <c r="I90" i="28"/>
  <c r="K90" i="28" s="1"/>
  <c r="I92" i="28"/>
  <c r="K92" i="28" s="1"/>
  <c r="I94" i="28"/>
  <c r="K94" i="28" s="1"/>
  <c r="I96" i="28"/>
  <c r="K96" i="28" s="1"/>
  <c r="I98" i="28"/>
  <c r="K98" i="28" s="1"/>
  <c r="I100" i="28"/>
  <c r="K100" i="28" s="1"/>
  <c r="G4" i="27"/>
  <c r="G6" i="27"/>
  <c r="G8" i="27"/>
  <c r="G10" i="27"/>
  <c r="G12" i="27"/>
  <c r="G14" i="27"/>
  <c r="G16" i="27"/>
  <c r="G18" i="27"/>
  <c r="G20" i="27"/>
  <c r="G22" i="27"/>
  <c r="G24" i="27"/>
  <c r="G26" i="27"/>
  <c r="G28" i="27"/>
  <c r="G30" i="27"/>
  <c r="G32" i="27"/>
  <c r="G34" i="27"/>
  <c r="G36" i="27"/>
  <c r="G38" i="27"/>
  <c r="G40" i="27"/>
  <c r="G42" i="27"/>
  <c r="G44" i="27"/>
  <c r="G46" i="27"/>
  <c r="G48" i="27"/>
  <c r="G50" i="27"/>
  <c r="G52" i="27"/>
  <c r="G54" i="27"/>
  <c r="G56" i="27"/>
  <c r="G58" i="27"/>
  <c r="G60" i="27"/>
  <c r="G62" i="27"/>
  <c r="G64" i="27"/>
  <c r="G66" i="27"/>
  <c r="G68" i="27"/>
  <c r="G70" i="27"/>
  <c r="G72" i="27"/>
  <c r="G74" i="27"/>
  <c r="G76" i="27"/>
  <c r="G78" i="27"/>
  <c r="G80" i="27"/>
  <c r="G82" i="27"/>
  <c r="G84" i="27"/>
  <c r="G86" i="27"/>
  <c r="G88" i="27"/>
  <c r="G90" i="27"/>
  <c r="G92" i="27"/>
  <c r="G94" i="27"/>
  <c r="G96" i="27"/>
  <c r="G98" i="27"/>
  <c r="G100" i="27"/>
  <c r="H4" i="27"/>
  <c r="H6" i="27"/>
  <c r="H8" i="27"/>
  <c r="H10" i="27"/>
  <c r="H12" i="27"/>
  <c r="H14" i="27"/>
  <c r="H16" i="27"/>
  <c r="H18" i="27"/>
  <c r="H20" i="27"/>
  <c r="H22" i="27"/>
  <c r="H24" i="27"/>
  <c r="H26" i="27"/>
  <c r="H28" i="27"/>
  <c r="H30" i="27"/>
  <c r="H32" i="27"/>
  <c r="H34" i="27"/>
  <c r="H36" i="27"/>
  <c r="H38" i="27"/>
  <c r="H40" i="27"/>
  <c r="H42" i="27"/>
  <c r="H44" i="27"/>
  <c r="H46" i="27"/>
  <c r="H48" i="27"/>
  <c r="H50" i="27"/>
  <c r="H52" i="27"/>
  <c r="H54" i="27"/>
  <c r="H56" i="27"/>
  <c r="H58" i="27"/>
  <c r="H60" i="27"/>
  <c r="H62" i="27"/>
  <c r="H64" i="27"/>
  <c r="H66" i="27"/>
  <c r="H68" i="27"/>
  <c r="H70" i="27"/>
  <c r="H72" i="27"/>
  <c r="H74" i="27"/>
  <c r="H76" i="27"/>
  <c r="H78" i="27"/>
  <c r="H80" i="27"/>
  <c r="H82" i="27"/>
  <c r="H84" i="27"/>
  <c r="H86" i="27"/>
  <c r="H88" i="27"/>
  <c r="H90" i="27"/>
  <c r="H92" i="27"/>
  <c r="H94" i="27"/>
  <c r="H96" i="27"/>
  <c r="H98" i="27"/>
  <c r="H100" i="27"/>
  <c r="I4" i="27"/>
  <c r="K4" i="27" s="1"/>
  <c r="I6" i="27"/>
  <c r="K6" i="27" s="1"/>
  <c r="I8" i="27"/>
  <c r="K8" i="27" s="1"/>
  <c r="I10" i="27"/>
  <c r="K10" i="27" s="1"/>
  <c r="I12" i="27"/>
  <c r="K12" i="27" s="1"/>
  <c r="I14" i="27"/>
  <c r="K14" i="27" s="1"/>
  <c r="I16" i="27"/>
  <c r="K16" i="27" s="1"/>
  <c r="I18" i="27"/>
  <c r="K18" i="27" s="1"/>
  <c r="I20" i="27"/>
  <c r="K20" i="27" s="1"/>
  <c r="I22" i="27"/>
  <c r="K22" i="27" s="1"/>
  <c r="I24" i="27"/>
  <c r="K24" i="27" s="1"/>
  <c r="I26" i="27"/>
  <c r="K26" i="27" s="1"/>
  <c r="I28" i="27"/>
  <c r="K28" i="27" s="1"/>
  <c r="I30" i="27"/>
  <c r="K30" i="27" s="1"/>
  <c r="I32" i="27"/>
  <c r="K32" i="27" s="1"/>
  <c r="I34" i="27"/>
  <c r="K34" i="27" s="1"/>
  <c r="I36" i="27"/>
  <c r="K36" i="27" s="1"/>
  <c r="I38" i="27"/>
  <c r="K38" i="27" s="1"/>
  <c r="I40" i="27"/>
  <c r="K40" i="27" s="1"/>
  <c r="I42" i="27"/>
  <c r="K42" i="27" s="1"/>
  <c r="I44" i="27"/>
  <c r="K44" i="27" s="1"/>
  <c r="I46" i="27"/>
  <c r="K46" i="27" s="1"/>
  <c r="I48" i="27"/>
  <c r="K48" i="27" s="1"/>
  <c r="I50" i="27"/>
  <c r="K50" i="27" s="1"/>
  <c r="I52" i="27"/>
  <c r="K52" i="27" s="1"/>
  <c r="I54" i="27"/>
  <c r="K54" i="27" s="1"/>
  <c r="I56" i="27"/>
  <c r="K56" i="27" s="1"/>
  <c r="I58" i="27"/>
  <c r="K58" i="27" s="1"/>
  <c r="I60" i="27"/>
  <c r="K60" i="27" s="1"/>
  <c r="I62" i="27"/>
  <c r="K62" i="27" s="1"/>
  <c r="I64" i="27"/>
  <c r="K64" i="27" s="1"/>
  <c r="I66" i="27"/>
  <c r="K66" i="27" s="1"/>
  <c r="I68" i="27"/>
  <c r="K68" i="27" s="1"/>
  <c r="I70" i="27"/>
  <c r="K70" i="27" s="1"/>
  <c r="I72" i="27"/>
  <c r="K72" i="27" s="1"/>
  <c r="I74" i="27"/>
  <c r="K74" i="27" s="1"/>
  <c r="I76" i="27"/>
  <c r="K76" i="27" s="1"/>
  <c r="I78" i="27"/>
  <c r="K78" i="27" s="1"/>
  <c r="I80" i="27"/>
  <c r="K80" i="27" s="1"/>
  <c r="I82" i="27"/>
  <c r="K82" i="27" s="1"/>
  <c r="I84" i="27"/>
  <c r="K84" i="27" s="1"/>
  <c r="I86" i="27"/>
  <c r="K86" i="27" s="1"/>
  <c r="I88" i="27"/>
  <c r="K88" i="27" s="1"/>
  <c r="I90" i="27"/>
  <c r="K90" i="27" s="1"/>
  <c r="I92" i="27"/>
  <c r="K92" i="27" s="1"/>
  <c r="I94" i="27"/>
  <c r="K94" i="27" s="1"/>
  <c r="I96" i="27"/>
  <c r="K96" i="27" s="1"/>
  <c r="I98" i="27"/>
  <c r="K98" i="27" s="1"/>
  <c r="I100" i="27"/>
  <c r="K100" i="27" s="1"/>
  <c r="G8" i="26"/>
  <c r="G18" i="26"/>
  <c r="G20" i="26"/>
  <c r="G22" i="26"/>
  <c r="G24" i="26"/>
  <c r="G26" i="26"/>
  <c r="G28" i="26"/>
  <c r="G30" i="26"/>
  <c r="G32" i="26"/>
  <c r="G34" i="26"/>
  <c r="G36" i="26"/>
  <c r="G38" i="26"/>
  <c r="G40" i="26"/>
  <c r="G42" i="26"/>
  <c r="G44" i="26"/>
  <c r="G46" i="26"/>
  <c r="G48" i="26"/>
  <c r="G50" i="26"/>
  <c r="G52" i="26"/>
  <c r="G54" i="26"/>
  <c r="G56" i="26"/>
  <c r="G58" i="26"/>
  <c r="G60" i="26"/>
  <c r="G62" i="26"/>
  <c r="G64" i="26"/>
  <c r="G66" i="26"/>
  <c r="G68" i="26"/>
  <c r="G70" i="26"/>
  <c r="G72" i="26"/>
  <c r="G74" i="26"/>
  <c r="G76" i="26"/>
  <c r="G78" i="26"/>
  <c r="G80" i="26"/>
  <c r="G82" i="26"/>
  <c r="G84" i="26"/>
  <c r="G86" i="26"/>
  <c r="G88" i="26"/>
  <c r="G90" i="26"/>
  <c r="G92" i="26"/>
  <c r="G94" i="26"/>
  <c r="G96" i="26"/>
  <c r="G98" i="26"/>
  <c r="G100" i="26"/>
  <c r="H12" i="26"/>
  <c r="H14" i="26"/>
  <c r="H16" i="26"/>
  <c r="H18" i="26"/>
  <c r="H22" i="26"/>
  <c r="H26" i="26"/>
  <c r="H32" i="26"/>
  <c r="H34" i="26"/>
  <c r="H36" i="26"/>
  <c r="H38" i="26"/>
  <c r="H40" i="26"/>
  <c r="H42" i="26"/>
  <c r="H44" i="26"/>
  <c r="H46" i="26"/>
  <c r="H48" i="26"/>
  <c r="H50" i="26"/>
  <c r="H52" i="26"/>
  <c r="H54" i="26"/>
  <c r="H56" i="26"/>
  <c r="H58" i="26"/>
  <c r="H60" i="26"/>
  <c r="H62" i="26"/>
  <c r="H64" i="26"/>
  <c r="H66" i="26"/>
  <c r="H68" i="26"/>
  <c r="H70" i="26"/>
  <c r="H72" i="26"/>
  <c r="H74" i="26"/>
  <c r="H76" i="26"/>
  <c r="H78" i="26"/>
  <c r="H80" i="26"/>
  <c r="H82" i="26"/>
  <c r="H84" i="26"/>
  <c r="H86" i="26"/>
  <c r="H88" i="26"/>
  <c r="H90" i="26"/>
  <c r="H92" i="26"/>
  <c r="H94" i="26"/>
  <c r="H96" i="26"/>
  <c r="H98" i="26"/>
  <c r="H100" i="26"/>
  <c r="G16" i="26"/>
  <c r="H30" i="26"/>
  <c r="I4" i="26"/>
  <c r="K4" i="26" s="1"/>
  <c r="I6" i="26"/>
  <c r="K6" i="26" s="1"/>
  <c r="I8" i="26"/>
  <c r="K8" i="26" s="1"/>
  <c r="I10" i="26"/>
  <c r="K10" i="26" s="1"/>
  <c r="I12" i="26"/>
  <c r="K12" i="26" s="1"/>
  <c r="I14" i="26"/>
  <c r="K14" i="26" s="1"/>
  <c r="I16" i="26"/>
  <c r="K16" i="26" s="1"/>
  <c r="I18" i="26"/>
  <c r="K18" i="26" s="1"/>
  <c r="I20" i="26"/>
  <c r="K20" i="26" s="1"/>
  <c r="I22" i="26"/>
  <c r="K22" i="26" s="1"/>
  <c r="I24" i="26"/>
  <c r="K24" i="26" s="1"/>
  <c r="I26" i="26"/>
  <c r="K26" i="26" s="1"/>
  <c r="I28" i="26"/>
  <c r="K28" i="26" s="1"/>
  <c r="I30" i="26"/>
  <c r="K30" i="26" s="1"/>
  <c r="I32" i="26"/>
  <c r="K32" i="26" s="1"/>
  <c r="I34" i="26"/>
  <c r="K34" i="26" s="1"/>
  <c r="I36" i="26"/>
  <c r="K36" i="26" s="1"/>
  <c r="I38" i="26"/>
  <c r="K38" i="26" s="1"/>
  <c r="I40" i="26"/>
  <c r="K40" i="26" s="1"/>
  <c r="I42" i="26"/>
  <c r="K42" i="26" s="1"/>
  <c r="I44" i="26"/>
  <c r="K44" i="26" s="1"/>
  <c r="I46" i="26"/>
  <c r="K46" i="26" s="1"/>
  <c r="I48" i="26"/>
  <c r="K48" i="26" s="1"/>
  <c r="I50" i="26"/>
  <c r="K50" i="26" s="1"/>
  <c r="I52" i="26"/>
  <c r="K52" i="26" s="1"/>
  <c r="I54" i="26"/>
  <c r="K54" i="26" s="1"/>
  <c r="I56" i="26"/>
  <c r="K56" i="26" s="1"/>
  <c r="I58" i="26"/>
  <c r="K58" i="26" s="1"/>
  <c r="I60" i="26"/>
  <c r="K60" i="26" s="1"/>
  <c r="I62" i="26"/>
  <c r="K62" i="26" s="1"/>
  <c r="I64" i="26"/>
  <c r="K64" i="26" s="1"/>
  <c r="I66" i="26"/>
  <c r="K66" i="26" s="1"/>
  <c r="I68" i="26"/>
  <c r="K68" i="26" s="1"/>
  <c r="I70" i="26"/>
  <c r="K70" i="26" s="1"/>
  <c r="I72" i="26"/>
  <c r="K72" i="26" s="1"/>
  <c r="I74" i="26"/>
  <c r="K74" i="26" s="1"/>
  <c r="I76" i="26"/>
  <c r="K76" i="26" s="1"/>
  <c r="I78" i="26"/>
  <c r="K78" i="26" s="1"/>
  <c r="I80" i="26"/>
  <c r="K80" i="26" s="1"/>
  <c r="I82" i="26"/>
  <c r="K82" i="26" s="1"/>
  <c r="I84" i="26"/>
  <c r="K84" i="26" s="1"/>
  <c r="I86" i="26"/>
  <c r="K86" i="26" s="1"/>
  <c r="I88" i="26"/>
  <c r="K88" i="26" s="1"/>
  <c r="I90" i="26"/>
  <c r="K90" i="26" s="1"/>
  <c r="I92" i="26"/>
  <c r="K92" i="26" s="1"/>
  <c r="I94" i="26"/>
  <c r="K94" i="26" s="1"/>
  <c r="I96" i="26"/>
  <c r="K96" i="26" s="1"/>
  <c r="I98" i="26"/>
  <c r="K98" i="26" s="1"/>
  <c r="I100" i="26"/>
  <c r="K100" i="26" s="1"/>
  <c r="G4" i="26"/>
  <c r="G10" i="26"/>
  <c r="H8" i="26"/>
  <c r="H28" i="26"/>
  <c r="J4" i="26"/>
  <c r="J6" i="26"/>
  <c r="J10" i="26"/>
  <c r="J12" i="26"/>
  <c r="J14" i="26"/>
  <c r="J20" i="26"/>
  <c r="J24" i="26"/>
  <c r="G6" i="26"/>
  <c r="J24" i="25"/>
  <c r="H24" i="25"/>
  <c r="I24" i="25"/>
  <c r="K24" i="25" s="1"/>
  <c r="J4" i="25"/>
  <c r="I4" i="25"/>
  <c r="K4" i="25" s="1"/>
  <c r="H4" i="25"/>
  <c r="G94" i="25"/>
  <c r="J94" i="25"/>
  <c r="I94" i="25"/>
  <c r="K94" i="25" s="1"/>
  <c r="H94" i="25"/>
  <c r="J28" i="25"/>
  <c r="H28" i="25"/>
  <c r="I28" i="25"/>
  <c r="K28" i="25" s="1"/>
  <c r="G74" i="25"/>
  <c r="J74" i="25"/>
  <c r="I74" i="25"/>
  <c r="K74" i="25" s="1"/>
  <c r="H74" i="25"/>
  <c r="J36" i="25"/>
  <c r="I36" i="25"/>
  <c r="K36" i="25" s="1"/>
  <c r="H36" i="25"/>
  <c r="J14" i="25"/>
  <c r="H14" i="25"/>
  <c r="I14" i="25"/>
  <c r="K14" i="25" s="1"/>
  <c r="J50" i="25"/>
  <c r="G50" i="25"/>
  <c r="I50" i="25"/>
  <c r="K50" i="25" s="1"/>
  <c r="H50" i="25"/>
  <c r="J86" i="25"/>
  <c r="I86" i="25"/>
  <c r="K86" i="25" s="1"/>
  <c r="G86" i="25"/>
  <c r="H86" i="25"/>
  <c r="J26" i="25"/>
  <c r="I26" i="25"/>
  <c r="K26" i="25" s="1"/>
  <c r="H26" i="25"/>
  <c r="J38" i="25"/>
  <c r="I38" i="25"/>
  <c r="K38" i="25" s="1"/>
  <c r="H38" i="25"/>
  <c r="J8" i="25"/>
  <c r="H8" i="25"/>
  <c r="I8" i="25"/>
  <c r="K8" i="25" s="1"/>
  <c r="J78" i="25"/>
  <c r="G78" i="25"/>
  <c r="I78" i="25"/>
  <c r="K78" i="25" s="1"/>
  <c r="H78" i="25"/>
  <c r="J40" i="25"/>
  <c r="I40" i="25"/>
  <c r="K40" i="25" s="1"/>
  <c r="H40" i="25"/>
  <c r="J22" i="25"/>
  <c r="H22" i="25"/>
  <c r="I22" i="25"/>
  <c r="K22" i="25" s="1"/>
  <c r="G82" i="25"/>
  <c r="J82" i="25"/>
  <c r="I82" i="25"/>
  <c r="K82" i="25" s="1"/>
  <c r="H82" i="25"/>
  <c r="G26" i="25"/>
  <c r="J44" i="25"/>
  <c r="I44" i="25"/>
  <c r="K44" i="25" s="1"/>
  <c r="H44" i="25"/>
  <c r="G44" i="25"/>
  <c r="G14" i="25"/>
  <c r="J18" i="25"/>
  <c r="I18" i="25"/>
  <c r="K18" i="25" s="1"/>
  <c r="H18" i="25"/>
  <c r="G28" i="25"/>
  <c r="J46" i="25"/>
  <c r="I46" i="25"/>
  <c r="K46" i="25" s="1"/>
  <c r="H46" i="25"/>
  <c r="J32" i="25"/>
  <c r="I32" i="25"/>
  <c r="K32" i="25" s="1"/>
  <c r="H32" i="25"/>
  <c r="G8" i="25"/>
  <c r="J54" i="25"/>
  <c r="I54" i="25"/>
  <c r="K54" i="25" s="1"/>
  <c r="H54" i="25"/>
  <c r="G54" i="25"/>
  <c r="J62" i="25"/>
  <c r="I62" i="25"/>
  <c r="K62" i="25" s="1"/>
  <c r="H62" i="25"/>
  <c r="G62" i="25"/>
  <c r="J66" i="25"/>
  <c r="I66" i="25"/>
  <c r="K66" i="25" s="1"/>
  <c r="H66" i="25"/>
  <c r="G66" i="25"/>
  <c r="J70" i="25"/>
  <c r="I70" i="25"/>
  <c r="K70" i="25" s="1"/>
  <c r="G70" i="25"/>
  <c r="H70" i="25"/>
  <c r="J90" i="25"/>
  <c r="I90" i="25"/>
  <c r="K90" i="25" s="1"/>
  <c r="H90" i="25"/>
  <c r="G90" i="25"/>
  <c r="G22" i="25"/>
  <c r="G36" i="25"/>
  <c r="J16" i="25"/>
  <c r="H16" i="25"/>
  <c r="I16" i="25"/>
  <c r="K16" i="25" s="1"/>
  <c r="J6" i="25"/>
  <c r="H6" i="25"/>
  <c r="I6" i="25"/>
  <c r="K6" i="25" s="1"/>
  <c r="J30" i="25"/>
  <c r="I30" i="25"/>
  <c r="K30" i="25" s="1"/>
  <c r="H30" i="25"/>
  <c r="G40" i="25"/>
  <c r="G6" i="25"/>
  <c r="J20" i="25"/>
  <c r="H20" i="25"/>
  <c r="I20" i="25"/>
  <c r="K20" i="25" s="1"/>
  <c r="G30" i="25"/>
  <c r="J48" i="25"/>
  <c r="I48" i="25"/>
  <c r="K48" i="25" s="1"/>
  <c r="H48" i="25"/>
  <c r="G48" i="25"/>
  <c r="J52" i="25"/>
  <c r="I52" i="25"/>
  <c r="K52" i="25" s="1"/>
  <c r="H52" i="25"/>
  <c r="G4" i="25"/>
  <c r="J42" i="25"/>
  <c r="I42" i="25"/>
  <c r="K42" i="25" s="1"/>
  <c r="H42" i="25"/>
  <c r="G42" i="25"/>
  <c r="G18" i="25"/>
  <c r="J58" i="25"/>
  <c r="I58" i="25"/>
  <c r="K58" i="25" s="1"/>
  <c r="H58" i="25"/>
  <c r="G58" i="25"/>
  <c r="J98" i="25"/>
  <c r="G98" i="25"/>
  <c r="I98" i="25"/>
  <c r="K98" i="25" s="1"/>
  <c r="H98" i="25"/>
  <c r="J12" i="25"/>
  <c r="I12" i="25"/>
  <c r="K12" i="25" s="1"/>
  <c r="H12" i="25"/>
  <c r="G16" i="25"/>
  <c r="J10" i="25"/>
  <c r="H10" i="25"/>
  <c r="I10" i="25"/>
  <c r="K10" i="25" s="1"/>
  <c r="G20" i="25"/>
  <c r="J34" i="25"/>
  <c r="H34" i="25"/>
  <c r="I34" i="25"/>
  <c r="K34" i="25" s="1"/>
  <c r="G52" i="25"/>
  <c r="J56" i="25"/>
  <c r="G56" i="25"/>
  <c r="I56" i="25"/>
  <c r="K56" i="25" s="1"/>
  <c r="H56" i="25"/>
  <c r="J60" i="25"/>
  <c r="G60" i="25"/>
  <c r="I60" i="25"/>
  <c r="K60" i="25" s="1"/>
  <c r="H60" i="25"/>
  <c r="G64" i="25"/>
  <c r="J64" i="25"/>
  <c r="I64" i="25"/>
  <c r="K64" i="25" s="1"/>
  <c r="H64" i="25"/>
  <c r="J68" i="25"/>
  <c r="G68" i="25"/>
  <c r="I68" i="25"/>
  <c r="K68" i="25" s="1"/>
  <c r="H68" i="25"/>
  <c r="J72" i="25"/>
  <c r="G72" i="25"/>
  <c r="I72" i="25"/>
  <c r="K72" i="25" s="1"/>
  <c r="H72" i="25"/>
  <c r="J76" i="25"/>
  <c r="I76" i="25"/>
  <c r="K76" i="25" s="1"/>
  <c r="G76" i="25"/>
  <c r="H76" i="25"/>
  <c r="J80" i="25"/>
  <c r="I80" i="25"/>
  <c r="K80" i="25" s="1"/>
  <c r="G80" i="25"/>
  <c r="H80" i="25"/>
  <c r="J84" i="25"/>
  <c r="G84" i="25"/>
  <c r="I84" i="25"/>
  <c r="K84" i="25" s="1"/>
  <c r="H84" i="25"/>
  <c r="J88" i="25"/>
  <c r="G88" i="25"/>
  <c r="I88" i="25"/>
  <c r="K88" i="25" s="1"/>
  <c r="H88" i="25"/>
  <c r="J92" i="25"/>
  <c r="I92" i="25"/>
  <c r="K92" i="25" s="1"/>
  <c r="H92" i="25"/>
  <c r="G92" i="25"/>
  <c r="J96" i="25"/>
  <c r="I96" i="25"/>
  <c r="K96" i="25" s="1"/>
  <c r="G96" i="25"/>
  <c r="H96" i="25"/>
  <c r="G100" i="25"/>
  <c r="J100" i="25"/>
  <c r="I100" i="25"/>
  <c r="K100" i="25" s="1"/>
  <c r="H100" i="25"/>
  <c r="H101" i="26" l="1"/>
  <c r="K101" i="28"/>
  <c r="H101" i="28"/>
  <c r="K101" i="27"/>
  <c r="H101" i="27"/>
  <c r="K101" i="26"/>
  <c r="H101" i="25"/>
  <c r="K101" i="25"/>
  <c r="F100" i="24"/>
  <c r="J100" i="24" s="1"/>
  <c r="J99" i="24"/>
  <c r="I99" i="24"/>
  <c r="K99" i="24" s="1"/>
  <c r="H99" i="24"/>
  <c r="F99" i="24"/>
  <c r="G99" i="24" s="1"/>
  <c r="F98" i="24"/>
  <c r="J98" i="24" s="1"/>
  <c r="F97" i="24"/>
  <c r="G97" i="24" s="1"/>
  <c r="F96" i="24"/>
  <c r="J96" i="24" s="1"/>
  <c r="F95" i="24"/>
  <c r="G95" i="24" s="1"/>
  <c r="F94" i="24"/>
  <c r="J94" i="24" s="1"/>
  <c r="F93" i="24"/>
  <c r="G93" i="24" s="1"/>
  <c r="F92" i="24"/>
  <c r="J92" i="24" s="1"/>
  <c r="F91" i="24"/>
  <c r="G91" i="24" s="1"/>
  <c r="F90" i="24"/>
  <c r="J90" i="24" s="1"/>
  <c r="J89" i="24"/>
  <c r="I89" i="24"/>
  <c r="K89" i="24" s="1"/>
  <c r="F89" i="24"/>
  <c r="G89" i="24" s="1"/>
  <c r="F88" i="24"/>
  <c r="J88" i="24" s="1"/>
  <c r="F87" i="24"/>
  <c r="G87" i="24" s="1"/>
  <c r="F86" i="24"/>
  <c r="J86" i="24" s="1"/>
  <c r="F85" i="24"/>
  <c r="G85" i="24" s="1"/>
  <c r="F84" i="24"/>
  <c r="J84" i="24" s="1"/>
  <c r="F83" i="24"/>
  <c r="G83" i="24" s="1"/>
  <c r="F82" i="24"/>
  <c r="J82" i="24" s="1"/>
  <c r="F81" i="24"/>
  <c r="G81" i="24" s="1"/>
  <c r="F80" i="24"/>
  <c r="J80" i="24" s="1"/>
  <c r="F79" i="24"/>
  <c r="G79" i="24" s="1"/>
  <c r="F78" i="24"/>
  <c r="J78" i="24" s="1"/>
  <c r="F77" i="24"/>
  <c r="G77" i="24" s="1"/>
  <c r="F76" i="24"/>
  <c r="J76" i="24" s="1"/>
  <c r="F75" i="24"/>
  <c r="G75" i="24" s="1"/>
  <c r="F74" i="24"/>
  <c r="J74" i="24" s="1"/>
  <c r="F73" i="24"/>
  <c r="G73" i="24" s="1"/>
  <c r="F72" i="24"/>
  <c r="J72" i="24" s="1"/>
  <c r="F71" i="24"/>
  <c r="G71" i="24" s="1"/>
  <c r="F70" i="24"/>
  <c r="J70" i="24" s="1"/>
  <c r="F69" i="24"/>
  <c r="G69" i="24" s="1"/>
  <c r="F68" i="24"/>
  <c r="J68" i="24" s="1"/>
  <c r="F67" i="24"/>
  <c r="G67" i="24" s="1"/>
  <c r="F66" i="24"/>
  <c r="J66" i="24" s="1"/>
  <c r="F65" i="24"/>
  <c r="G65" i="24" s="1"/>
  <c r="F64" i="24"/>
  <c r="J64" i="24" s="1"/>
  <c r="F63" i="24"/>
  <c r="G63" i="24" s="1"/>
  <c r="F62" i="24"/>
  <c r="J62" i="24" s="1"/>
  <c r="F61" i="24"/>
  <c r="G61" i="24" s="1"/>
  <c r="F60" i="24"/>
  <c r="J60" i="24" s="1"/>
  <c r="F59" i="24"/>
  <c r="G59" i="24" s="1"/>
  <c r="F58" i="24"/>
  <c r="J58" i="24" s="1"/>
  <c r="F57" i="24"/>
  <c r="G57" i="24" s="1"/>
  <c r="F56" i="24"/>
  <c r="J56" i="24" s="1"/>
  <c r="F55" i="24"/>
  <c r="G55" i="24" s="1"/>
  <c r="F54" i="24"/>
  <c r="J54" i="24" s="1"/>
  <c r="F53" i="24"/>
  <c r="G53" i="24" s="1"/>
  <c r="F52" i="24"/>
  <c r="J52" i="24" s="1"/>
  <c r="F51" i="24"/>
  <c r="G51" i="24" s="1"/>
  <c r="F50" i="24"/>
  <c r="J50" i="24" s="1"/>
  <c r="F49" i="24"/>
  <c r="G49" i="24" s="1"/>
  <c r="F48" i="24"/>
  <c r="J48" i="24" s="1"/>
  <c r="F47" i="24"/>
  <c r="G47" i="24" s="1"/>
  <c r="F46" i="24"/>
  <c r="J46" i="24" s="1"/>
  <c r="F45" i="24"/>
  <c r="G45" i="24" s="1"/>
  <c r="F44" i="24"/>
  <c r="J44" i="24" s="1"/>
  <c r="F43" i="24"/>
  <c r="G43" i="24" s="1"/>
  <c r="F42" i="24"/>
  <c r="J42" i="24" s="1"/>
  <c r="F41" i="24"/>
  <c r="G41" i="24" s="1"/>
  <c r="F40" i="24"/>
  <c r="J40" i="24" s="1"/>
  <c r="F39" i="24"/>
  <c r="G39" i="24" s="1"/>
  <c r="F38" i="24"/>
  <c r="J38" i="24" s="1"/>
  <c r="F37" i="24"/>
  <c r="G37" i="24" s="1"/>
  <c r="F36" i="24"/>
  <c r="J36" i="24" s="1"/>
  <c r="F35" i="24"/>
  <c r="G35" i="24" s="1"/>
  <c r="F34" i="24"/>
  <c r="J34" i="24" s="1"/>
  <c r="F33" i="24"/>
  <c r="G33" i="24" s="1"/>
  <c r="F32" i="24"/>
  <c r="J32" i="24" s="1"/>
  <c r="F31" i="24"/>
  <c r="G31" i="24" s="1"/>
  <c r="F30" i="24"/>
  <c r="J30" i="24" s="1"/>
  <c r="F29" i="24"/>
  <c r="G29" i="24" s="1"/>
  <c r="F28" i="24"/>
  <c r="J28" i="24" s="1"/>
  <c r="F27" i="24"/>
  <c r="G27" i="24" s="1"/>
  <c r="F26" i="24"/>
  <c r="J26" i="24" s="1"/>
  <c r="F25" i="24"/>
  <c r="G25" i="24" s="1"/>
  <c r="F24" i="24"/>
  <c r="J24" i="24" s="1"/>
  <c r="F23" i="24"/>
  <c r="G23" i="24" s="1"/>
  <c r="F22" i="24"/>
  <c r="J22" i="24" s="1"/>
  <c r="F21" i="24"/>
  <c r="G21" i="24" s="1"/>
  <c r="F20" i="24"/>
  <c r="J20" i="24" s="1"/>
  <c r="F19" i="24"/>
  <c r="G19" i="24" s="1"/>
  <c r="F18" i="24"/>
  <c r="J18" i="24" s="1"/>
  <c r="F17" i="24"/>
  <c r="G17" i="24" s="1"/>
  <c r="F16" i="24"/>
  <c r="J16" i="24" s="1"/>
  <c r="F15" i="24"/>
  <c r="G15" i="24" s="1"/>
  <c r="F14" i="24"/>
  <c r="J14" i="24" s="1"/>
  <c r="F13" i="24"/>
  <c r="G13" i="24" s="1"/>
  <c r="F12" i="24"/>
  <c r="J12" i="24" s="1"/>
  <c r="F11" i="24"/>
  <c r="G11" i="24" s="1"/>
  <c r="F10" i="24"/>
  <c r="J10" i="24" s="1"/>
  <c r="F9" i="24"/>
  <c r="G9" i="24" s="1"/>
  <c r="F8" i="24"/>
  <c r="J8" i="24" s="1"/>
  <c r="F7" i="24"/>
  <c r="G7" i="24" s="1"/>
  <c r="F6" i="24"/>
  <c r="J6" i="24" s="1"/>
  <c r="F5" i="24"/>
  <c r="G5" i="24" s="1"/>
  <c r="F4" i="24"/>
  <c r="J4" i="24" s="1"/>
  <c r="F100" i="23"/>
  <c r="J100" i="23" s="1"/>
  <c r="F99" i="23"/>
  <c r="G99" i="23" s="1"/>
  <c r="F98" i="23"/>
  <c r="J98" i="23" s="1"/>
  <c r="F97" i="23"/>
  <c r="G97" i="23" s="1"/>
  <c r="F96" i="23"/>
  <c r="J96" i="23" s="1"/>
  <c r="F95" i="23"/>
  <c r="G95" i="23" s="1"/>
  <c r="F94" i="23"/>
  <c r="J94" i="23" s="1"/>
  <c r="F93" i="23"/>
  <c r="G93" i="23" s="1"/>
  <c r="F92" i="23"/>
  <c r="J92" i="23" s="1"/>
  <c r="F91" i="23"/>
  <c r="G91" i="23" s="1"/>
  <c r="F90" i="23"/>
  <c r="J90" i="23" s="1"/>
  <c r="F89" i="23"/>
  <c r="G89" i="23" s="1"/>
  <c r="F88" i="23"/>
  <c r="J88" i="23" s="1"/>
  <c r="F87" i="23"/>
  <c r="G87" i="23" s="1"/>
  <c r="F86" i="23"/>
  <c r="J86" i="23" s="1"/>
  <c r="F85" i="23"/>
  <c r="G85" i="23" s="1"/>
  <c r="F84" i="23"/>
  <c r="J84" i="23" s="1"/>
  <c r="F83" i="23"/>
  <c r="G83" i="23" s="1"/>
  <c r="F82" i="23"/>
  <c r="J82" i="23" s="1"/>
  <c r="F81" i="23"/>
  <c r="G81" i="23" s="1"/>
  <c r="F80" i="23"/>
  <c r="J80" i="23" s="1"/>
  <c r="F79" i="23"/>
  <c r="G79" i="23" s="1"/>
  <c r="F78" i="23"/>
  <c r="J78" i="23" s="1"/>
  <c r="F77" i="23"/>
  <c r="G77" i="23" s="1"/>
  <c r="F76" i="23"/>
  <c r="J76" i="23" s="1"/>
  <c r="F75" i="23"/>
  <c r="G75" i="23" s="1"/>
  <c r="F74" i="23"/>
  <c r="J74" i="23" s="1"/>
  <c r="F73" i="23"/>
  <c r="G73" i="23" s="1"/>
  <c r="F72" i="23"/>
  <c r="J72" i="23" s="1"/>
  <c r="F71" i="23"/>
  <c r="G71" i="23" s="1"/>
  <c r="F70" i="23"/>
  <c r="J70" i="23" s="1"/>
  <c r="F69" i="23"/>
  <c r="G69" i="23" s="1"/>
  <c r="F68" i="23"/>
  <c r="J68" i="23" s="1"/>
  <c r="F67" i="23"/>
  <c r="G67" i="23" s="1"/>
  <c r="F66" i="23"/>
  <c r="J66" i="23" s="1"/>
  <c r="F65" i="23"/>
  <c r="G65" i="23" s="1"/>
  <c r="F64" i="23"/>
  <c r="J64" i="23" s="1"/>
  <c r="F63" i="23"/>
  <c r="G63" i="23" s="1"/>
  <c r="F62" i="23"/>
  <c r="J62" i="23" s="1"/>
  <c r="F61" i="23"/>
  <c r="G61" i="23" s="1"/>
  <c r="F60" i="23"/>
  <c r="J60" i="23" s="1"/>
  <c r="F59" i="23"/>
  <c r="G59" i="23" s="1"/>
  <c r="F58" i="23"/>
  <c r="J58" i="23" s="1"/>
  <c r="F57" i="23"/>
  <c r="G57" i="23" s="1"/>
  <c r="F56" i="23"/>
  <c r="J56" i="23" s="1"/>
  <c r="F55" i="23"/>
  <c r="G55" i="23" s="1"/>
  <c r="F54" i="23"/>
  <c r="J54" i="23" s="1"/>
  <c r="F53" i="23"/>
  <c r="G53" i="23" s="1"/>
  <c r="F52" i="23"/>
  <c r="J52" i="23" s="1"/>
  <c r="F51" i="23"/>
  <c r="G51" i="23" s="1"/>
  <c r="F50" i="23"/>
  <c r="J50" i="23" s="1"/>
  <c r="F49" i="23"/>
  <c r="G49" i="23" s="1"/>
  <c r="F48" i="23"/>
  <c r="J48" i="23" s="1"/>
  <c r="F47" i="23"/>
  <c r="G47" i="23" s="1"/>
  <c r="F46" i="23"/>
  <c r="J46" i="23" s="1"/>
  <c r="F45" i="23"/>
  <c r="G45" i="23" s="1"/>
  <c r="F44" i="23"/>
  <c r="J44" i="23" s="1"/>
  <c r="F43" i="23"/>
  <c r="G43" i="23" s="1"/>
  <c r="F42" i="23"/>
  <c r="J42" i="23" s="1"/>
  <c r="F41" i="23"/>
  <c r="G41" i="23" s="1"/>
  <c r="F40" i="23"/>
  <c r="J40" i="23" s="1"/>
  <c r="F39" i="23"/>
  <c r="G39" i="23" s="1"/>
  <c r="F38" i="23"/>
  <c r="J38" i="23" s="1"/>
  <c r="F37" i="23"/>
  <c r="G37" i="23" s="1"/>
  <c r="F36" i="23"/>
  <c r="J36" i="23" s="1"/>
  <c r="F35" i="23"/>
  <c r="G35" i="23" s="1"/>
  <c r="F34" i="23"/>
  <c r="J34" i="23" s="1"/>
  <c r="F33" i="23"/>
  <c r="G33" i="23" s="1"/>
  <c r="F32" i="23"/>
  <c r="J32" i="23" s="1"/>
  <c r="F31" i="23"/>
  <c r="G31" i="23" s="1"/>
  <c r="F30" i="23"/>
  <c r="J30" i="23" s="1"/>
  <c r="F29" i="23"/>
  <c r="G29" i="23" s="1"/>
  <c r="F28" i="23"/>
  <c r="J28" i="23" s="1"/>
  <c r="F27" i="23"/>
  <c r="G27" i="23" s="1"/>
  <c r="F26" i="23"/>
  <c r="J26" i="23" s="1"/>
  <c r="F25" i="23"/>
  <c r="G25" i="23" s="1"/>
  <c r="F24" i="23"/>
  <c r="J24" i="23" s="1"/>
  <c r="F23" i="23"/>
  <c r="G23" i="23" s="1"/>
  <c r="F22" i="23"/>
  <c r="J22" i="23" s="1"/>
  <c r="F21" i="23"/>
  <c r="G21" i="23" s="1"/>
  <c r="F20" i="23"/>
  <c r="J20" i="23" s="1"/>
  <c r="F19" i="23"/>
  <c r="G19" i="23" s="1"/>
  <c r="F18" i="23"/>
  <c r="J18" i="23" s="1"/>
  <c r="F17" i="23"/>
  <c r="G17" i="23" s="1"/>
  <c r="F16" i="23"/>
  <c r="J16" i="23" s="1"/>
  <c r="F15" i="23"/>
  <c r="G15" i="23" s="1"/>
  <c r="F14" i="23"/>
  <c r="J14" i="23" s="1"/>
  <c r="F13" i="23"/>
  <c r="G13" i="23" s="1"/>
  <c r="F12" i="23"/>
  <c r="J12" i="23" s="1"/>
  <c r="F11" i="23"/>
  <c r="G11" i="23" s="1"/>
  <c r="F10" i="23"/>
  <c r="J10" i="23" s="1"/>
  <c r="F9" i="23"/>
  <c r="G9" i="23" s="1"/>
  <c r="F8" i="23"/>
  <c r="J8" i="23" s="1"/>
  <c r="F7" i="23"/>
  <c r="G7" i="23" s="1"/>
  <c r="F6" i="23"/>
  <c r="J6" i="23" s="1"/>
  <c r="F5" i="23"/>
  <c r="G5" i="23" s="1"/>
  <c r="F4" i="23"/>
  <c r="J4" i="23" s="1"/>
  <c r="F100" i="22"/>
  <c r="J100" i="22" s="1"/>
  <c r="F99" i="22"/>
  <c r="G99" i="22" s="1"/>
  <c r="F98" i="22"/>
  <c r="J98" i="22" s="1"/>
  <c r="F97" i="22"/>
  <c r="G97" i="22" s="1"/>
  <c r="F96" i="22"/>
  <c r="J96" i="22" s="1"/>
  <c r="F95" i="22"/>
  <c r="G95" i="22" s="1"/>
  <c r="F94" i="22"/>
  <c r="J94" i="22" s="1"/>
  <c r="F93" i="22"/>
  <c r="G93" i="22" s="1"/>
  <c r="F92" i="22"/>
  <c r="J92" i="22" s="1"/>
  <c r="F91" i="22"/>
  <c r="G91" i="22" s="1"/>
  <c r="F90" i="22"/>
  <c r="J90" i="22" s="1"/>
  <c r="F89" i="22"/>
  <c r="G89" i="22" s="1"/>
  <c r="F88" i="22"/>
  <c r="J88" i="22" s="1"/>
  <c r="F87" i="22"/>
  <c r="G87" i="22" s="1"/>
  <c r="F86" i="22"/>
  <c r="J86" i="22" s="1"/>
  <c r="F85" i="22"/>
  <c r="G85" i="22" s="1"/>
  <c r="F84" i="22"/>
  <c r="J84" i="22" s="1"/>
  <c r="F83" i="22"/>
  <c r="G83" i="22" s="1"/>
  <c r="F82" i="22"/>
  <c r="J82" i="22" s="1"/>
  <c r="F81" i="22"/>
  <c r="G81" i="22" s="1"/>
  <c r="F80" i="22"/>
  <c r="J80" i="22" s="1"/>
  <c r="F79" i="22"/>
  <c r="G79" i="22" s="1"/>
  <c r="F78" i="22"/>
  <c r="J78" i="22" s="1"/>
  <c r="F77" i="22"/>
  <c r="G77" i="22" s="1"/>
  <c r="F76" i="22"/>
  <c r="J76" i="22" s="1"/>
  <c r="F75" i="22"/>
  <c r="G75" i="22" s="1"/>
  <c r="F74" i="22"/>
  <c r="J74" i="22" s="1"/>
  <c r="F73" i="22"/>
  <c r="G73" i="22" s="1"/>
  <c r="F72" i="22"/>
  <c r="J72" i="22" s="1"/>
  <c r="F71" i="22"/>
  <c r="G71" i="22" s="1"/>
  <c r="F70" i="22"/>
  <c r="J70" i="22" s="1"/>
  <c r="F69" i="22"/>
  <c r="G69" i="22" s="1"/>
  <c r="F68" i="22"/>
  <c r="J68" i="22" s="1"/>
  <c r="F67" i="22"/>
  <c r="G67" i="22" s="1"/>
  <c r="F66" i="22"/>
  <c r="J66" i="22" s="1"/>
  <c r="F65" i="22"/>
  <c r="G65" i="22" s="1"/>
  <c r="F64" i="22"/>
  <c r="J64" i="22" s="1"/>
  <c r="F63" i="22"/>
  <c r="G63" i="22" s="1"/>
  <c r="F62" i="22"/>
  <c r="J62" i="22" s="1"/>
  <c r="F61" i="22"/>
  <c r="G61" i="22" s="1"/>
  <c r="F60" i="22"/>
  <c r="J60" i="22" s="1"/>
  <c r="F59" i="22"/>
  <c r="G59" i="22" s="1"/>
  <c r="F58" i="22"/>
  <c r="J58" i="22" s="1"/>
  <c r="F57" i="22"/>
  <c r="G57" i="22" s="1"/>
  <c r="F56" i="22"/>
  <c r="J56" i="22" s="1"/>
  <c r="F55" i="22"/>
  <c r="G55" i="22" s="1"/>
  <c r="F54" i="22"/>
  <c r="J54" i="22" s="1"/>
  <c r="F53" i="22"/>
  <c r="G53" i="22" s="1"/>
  <c r="F52" i="22"/>
  <c r="J52" i="22" s="1"/>
  <c r="F51" i="22"/>
  <c r="G51" i="22" s="1"/>
  <c r="F50" i="22"/>
  <c r="J50" i="22" s="1"/>
  <c r="F49" i="22"/>
  <c r="G49" i="22" s="1"/>
  <c r="F48" i="22"/>
  <c r="J48" i="22" s="1"/>
  <c r="F47" i="22"/>
  <c r="G47" i="22" s="1"/>
  <c r="F46" i="22"/>
  <c r="J46" i="22" s="1"/>
  <c r="F45" i="22"/>
  <c r="G45" i="22" s="1"/>
  <c r="F44" i="22"/>
  <c r="J44" i="22" s="1"/>
  <c r="F43" i="22"/>
  <c r="G43" i="22" s="1"/>
  <c r="F42" i="22"/>
  <c r="J42" i="22" s="1"/>
  <c r="F41" i="22"/>
  <c r="G41" i="22" s="1"/>
  <c r="F40" i="22"/>
  <c r="J40" i="22" s="1"/>
  <c r="F39" i="22"/>
  <c r="G39" i="22" s="1"/>
  <c r="F38" i="22"/>
  <c r="J38" i="22" s="1"/>
  <c r="F37" i="22"/>
  <c r="G37" i="22" s="1"/>
  <c r="F36" i="22"/>
  <c r="J36" i="22" s="1"/>
  <c r="F35" i="22"/>
  <c r="G35" i="22" s="1"/>
  <c r="F34" i="22"/>
  <c r="J34" i="22" s="1"/>
  <c r="F33" i="22"/>
  <c r="G33" i="22" s="1"/>
  <c r="F32" i="22"/>
  <c r="J32" i="22" s="1"/>
  <c r="F31" i="22"/>
  <c r="G31" i="22" s="1"/>
  <c r="F30" i="22"/>
  <c r="J30" i="22" s="1"/>
  <c r="F29" i="22"/>
  <c r="G29" i="22" s="1"/>
  <c r="F28" i="22"/>
  <c r="J28" i="22" s="1"/>
  <c r="F27" i="22"/>
  <c r="G27" i="22" s="1"/>
  <c r="F26" i="22"/>
  <c r="J26" i="22" s="1"/>
  <c r="F25" i="22"/>
  <c r="G25" i="22" s="1"/>
  <c r="F24" i="22"/>
  <c r="J24" i="22" s="1"/>
  <c r="F23" i="22"/>
  <c r="G23" i="22" s="1"/>
  <c r="F22" i="22"/>
  <c r="J22" i="22" s="1"/>
  <c r="F21" i="22"/>
  <c r="G21" i="22" s="1"/>
  <c r="F20" i="22"/>
  <c r="J20" i="22" s="1"/>
  <c r="F19" i="22"/>
  <c r="G19" i="22" s="1"/>
  <c r="F18" i="22"/>
  <c r="J18" i="22" s="1"/>
  <c r="F17" i="22"/>
  <c r="G17" i="22" s="1"/>
  <c r="F16" i="22"/>
  <c r="J16" i="22" s="1"/>
  <c r="F15" i="22"/>
  <c r="G15" i="22" s="1"/>
  <c r="F14" i="22"/>
  <c r="J14" i="22" s="1"/>
  <c r="F13" i="22"/>
  <c r="G13" i="22" s="1"/>
  <c r="F12" i="22"/>
  <c r="J12" i="22" s="1"/>
  <c r="F11" i="22"/>
  <c r="G11" i="22" s="1"/>
  <c r="F10" i="22"/>
  <c r="I10" i="22" s="1"/>
  <c r="K10" i="22" s="1"/>
  <c r="F9" i="22"/>
  <c r="G9" i="22" s="1"/>
  <c r="F8" i="22"/>
  <c r="J8" i="22" s="1"/>
  <c r="F7" i="22"/>
  <c r="G7" i="22" s="1"/>
  <c r="F6" i="22"/>
  <c r="I6" i="22" s="1"/>
  <c r="K6" i="22" s="1"/>
  <c r="F5" i="22"/>
  <c r="G5" i="22" s="1"/>
  <c r="F4" i="22"/>
  <c r="G4" i="22" s="1"/>
  <c r="J79" i="22" l="1"/>
  <c r="J67" i="22"/>
  <c r="I63" i="23"/>
  <c r="K63" i="23" s="1"/>
  <c r="J63" i="23"/>
  <c r="J17" i="23"/>
  <c r="J27" i="22"/>
  <c r="H27" i="22"/>
  <c r="J43" i="23"/>
  <c r="I27" i="24"/>
  <c r="K27" i="24" s="1"/>
  <c r="I13" i="23"/>
  <c r="K13" i="23" s="1"/>
  <c r="J17" i="24"/>
  <c r="J27" i="24"/>
  <c r="J13" i="23"/>
  <c r="I27" i="22"/>
  <c r="K27" i="22" s="1"/>
  <c r="J69" i="23"/>
  <c r="J89" i="23"/>
  <c r="I89" i="23"/>
  <c r="K89" i="23" s="1"/>
  <c r="I89" i="22"/>
  <c r="K89" i="22" s="1"/>
  <c r="J89" i="22"/>
  <c r="H89" i="22"/>
  <c r="I87" i="22"/>
  <c r="K87" i="22" s="1"/>
  <c r="I85" i="24"/>
  <c r="K85" i="24" s="1"/>
  <c r="J85" i="24"/>
  <c r="H85" i="24"/>
  <c r="J85" i="23"/>
  <c r="J79" i="23"/>
  <c r="I79" i="23"/>
  <c r="K79" i="23" s="1"/>
  <c r="H79" i="22"/>
  <c r="J79" i="24"/>
  <c r="I79" i="22"/>
  <c r="K79" i="22" s="1"/>
  <c r="H77" i="22"/>
  <c r="I77" i="22"/>
  <c r="K77" i="22" s="1"/>
  <c r="J75" i="23"/>
  <c r="I75" i="24"/>
  <c r="K75" i="24" s="1"/>
  <c r="J75" i="24"/>
  <c r="H75" i="24"/>
  <c r="H69" i="22"/>
  <c r="I69" i="22"/>
  <c r="K69" i="22" s="1"/>
  <c r="J69" i="22"/>
  <c r="I67" i="22"/>
  <c r="K67" i="22" s="1"/>
  <c r="I65" i="24"/>
  <c r="K65" i="24" s="1"/>
  <c r="J65" i="24"/>
  <c r="H63" i="23"/>
  <c r="H61" i="24"/>
  <c r="I61" i="24"/>
  <c r="K61" i="24" s="1"/>
  <c r="J61" i="22"/>
  <c r="J61" i="24"/>
  <c r="J59" i="23"/>
  <c r="I59" i="22"/>
  <c r="K59" i="22" s="1"/>
  <c r="J59" i="22"/>
  <c r="I59" i="23"/>
  <c r="K59" i="23" s="1"/>
  <c r="J55" i="24"/>
  <c r="H53" i="22"/>
  <c r="I53" i="22"/>
  <c r="K53" i="22" s="1"/>
  <c r="I53" i="23"/>
  <c r="K53" i="23" s="1"/>
  <c r="H53" i="23"/>
  <c r="J53" i="22"/>
  <c r="J53" i="23"/>
  <c r="H51" i="24"/>
  <c r="I51" i="24"/>
  <c r="K51" i="24" s="1"/>
  <c r="I51" i="22"/>
  <c r="K51" i="22" s="1"/>
  <c r="J51" i="24"/>
  <c r="J51" i="22"/>
  <c r="H51" i="22"/>
  <c r="I49" i="23"/>
  <c r="K49" i="23" s="1"/>
  <c r="J49" i="23"/>
  <c r="I43" i="23"/>
  <c r="K43" i="23" s="1"/>
  <c r="I41" i="22"/>
  <c r="K41" i="22" s="1"/>
  <c r="H41" i="22"/>
  <c r="I41" i="24"/>
  <c r="K41" i="24" s="1"/>
  <c r="J41" i="24"/>
  <c r="J41" i="22"/>
  <c r="H39" i="22"/>
  <c r="I39" i="22"/>
  <c r="K39" i="22" s="1"/>
  <c r="J39" i="22"/>
  <c r="H37" i="23"/>
  <c r="I37" i="24"/>
  <c r="K37" i="24" s="1"/>
  <c r="J33" i="23"/>
  <c r="J31" i="24"/>
  <c r="H27" i="24"/>
  <c r="J23" i="23"/>
  <c r="H17" i="22"/>
  <c r="I17" i="22"/>
  <c r="K17" i="22" s="1"/>
  <c r="J17" i="22"/>
  <c r="H17" i="23"/>
  <c r="I17" i="23"/>
  <c r="K17" i="23" s="1"/>
  <c r="I17" i="24"/>
  <c r="K17" i="24" s="1"/>
  <c r="H15" i="22"/>
  <c r="J13" i="24"/>
  <c r="H13" i="24"/>
  <c r="I13" i="24"/>
  <c r="K13" i="24" s="1"/>
  <c r="H11" i="22"/>
  <c r="J11" i="22"/>
  <c r="I11" i="22"/>
  <c r="K11" i="22" s="1"/>
  <c r="H7" i="23"/>
  <c r="I7" i="23"/>
  <c r="K7" i="23" s="1"/>
  <c r="J7" i="23"/>
  <c r="J7" i="24"/>
  <c r="I99" i="23"/>
  <c r="K99" i="23" s="1"/>
  <c r="H99" i="22"/>
  <c r="J99" i="22"/>
  <c r="J99" i="23"/>
  <c r="I99" i="22"/>
  <c r="K99" i="22" s="1"/>
  <c r="H99" i="23"/>
  <c r="H97" i="24"/>
  <c r="H97" i="22"/>
  <c r="I97" i="22"/>
  <c r="K97" i="22" s="1"/>
  <c r="I97" i="23"/>
  <c r="K97" i="23" s="1"/>
  <c r="I97" i="24"/>
  <c r="K97" i="24" s="1"/>
  <c r="J97" i="22"/>
  <c r="J97" i="23"/>
  <c r="J97" i="24"/>
  <c r="H97" i="23"/>
  <c r="I95" i="24"/>
  <c r="K95" i="24" s="1"/>
  <c r="H95" i="22"/>
  <c r="J95" i="22"/>
  <c r="H95" i="24"/>
  <c r="J95" i="24"/>
  <c r="I95" i="22"/>
  <c r="K95" i="22" s="1"/>
  <c r="H95" i="23"/>
  <c r="I95" i="23"/>
  <c r="K95" i="23" s="1"/>
  <c r="J95" i="23"/>
  <c r="H93" i="23"/>
  <c r="I93" i="23"/>
  <c r="K93" i="23" s="1"/>
  <c r="I93" i="22"/>
  <c r="K93" i="22" s="1"/>
  <c r="J93" i="22"/>
  <c r="H93" i="24"/>
  <c r="J93" i="23"/>
  <c r="I93" i="24"/>
  <c r="K93" i="24" s="1"/>
  <c r="H93" i="22"/>
  <c r="J93" i="24"/>
  <c r="I91" i="24"/>
  <c r="K91" i="24" s="1"/>
  <c r="I91" i="23"/>
  <c r="K91" i="23" s="1"/>
  <c r="J91" i="24"/>
  <c r="H91" i="22"/>
  <c r="J91" i="23"/>
  <c r="I91" i="22"/>
  <c r="K91" i="22" s="1"/>
  <c r="H91" i="23"/>
  <c r="J91" i="22"/>
  <c r="H91" i="24"/>
  <c r="H89" i="23"/>
  <c r="H89" i="24"/>
  <c r="H87" i="23"/>
  <c r="J87" i="22"/>
  <c r="H87" i="24"/>
  <c r="H87" i="22"/>
  <c r="I87" i="24"/>
  <c r="K87" i="24" s="1"/>
  <c r="I87" i="23"/>
  <c r="K87" i="23" s="1"/>
  <c r="J87" i="24"/>
  <c r="J87" i="23"/>
  <c r="H85" i="22"/>
  <c r="I85" i="22"/>
  <c r="K85" i="22" s="1"/>
  <c r="J85" i="22"/>
  <c r="H85" i="23"/>
  <c r="I85" i="23"/>
  <c r="K85" i="23" s="1"/>
  <c r="J83" i="23"/>
  <c r="I83" i="22"/>
  <c r="K83" i="22" s="1"/>
  <c r="H83" i="24"/>
  <c r="H83" i="23"/>
  <c r="J83" i="22"/>
  <c r="I83" i="24"/>
  <c r="K83" i="24" s="1"/>
  <c r="H83" i="22"/>
  <c r="J83" i="24"/>
  <c r="I83" i="23"/>
  <c r="K83" i="23" s="1"/>
  <c r="H81" i="24"/>
  <c r="H81" i="23"/>
  <c r="I81" i="23"/>
  <c r="K81" i="23" s="1"/>
  <c r="J81" i="24"/>
  <c r="H81" i="22"/>
  <c r="J81" i="23"/>
  <c r="I81" i="22"/>
  <c r="K81" i="22" s="1"/>
  <c r="J81" i="22"/>
  <c r="I81" i="24"/>
  <c r="K81" i="24" s="1"/>
  <c r="H79" i="24"/>
  <c r="H79" i="23"/>
  <c r="I79" i="24"/>
  <c r="K79" i="24" s="1"/>
  <c r="H77" i="23"/>
  <c r="H77" i="24"/>
  <c r="I77" i="24"/>
  <c r="K77" i="24" s="1"/>
  <c r="J77" i="24"/>
  <c r="J77" i="23"/>
  <c r="J77" i="22"/>
  <c r="I77" i="23"/>
  <c r="K77" i="23" s="1"/>
  <c r="H75" i="22"/>
  <c r="I75" i="22"/>
  <c r="K75" i="22" s="1"/>
  <c r="J75" i="22"/>
  <c r="H75" i="23"/>
  <c r="I75" i="23"/>
  <c r="K75" i="23" s="1"/>
  <c r="I73" i="23"/>
  <c r="K73" i="23" s="1"/>
  <c r="H73" i="23"/>
  <c r="H73" i="24"/>
  <c r="I73" i="22"/>
  <c r="K73" i="22" s="1"/>
  <c r="I73" i="24"/>
  <c r="K73" i="24" s="1"/>
  <c r="J73" i="23"/>
  <c r="H73" i="22"/>
  <c r="J73" i="22"/>
  <c r="J73" i="24"/>
  <c r="H71" i="24"/>
  <c r="I71" i="24"/>
  <c r="K71" i="24" s="1"/>
  <c r="J71" i="24"/>
  <c r="I71" i="23"/>
  <c r="K71" i="23" s="1"/>
  <c r="H71" i="22"/>
  <c r="J71" i="23"/>
  <c r="H71" i="23"/>
  <c r="I71" i="22"/>
  <c r="K71" i="22" s="1"/>
  <c r="J71" i="22"/>
  <c r="H69" i="24"/>
  <c r="H69" i="23"/>
  <c r="I69" i="24"/>
  <c r="K69" i="24" s="1"/>
  <c r="I69" i="23"/>
  <c r="K69" i="23" s="1"/>
  <c r="J69" i="24"/>
  <c r="H67" i="23"/>
  <c r="I67" i="24"/>
  <c r="K67" i="24" s="1"/>
  <c r="J67" i="23"/>
  <c r="J67" i="24"/>
  <c r="H67" i="24"/>
  <c r="I67" i="23"/>
  <c r="K67" i="23" s="1"/>
  <c r="H67" i="22"/>
  <c r="H65" i="23"/>
  <c r="H65" i="22"/>
  <c r="I65" i="23"/>
  <c r="K65" i="23" s="1"/>
  <c r="J65" i="22"/>
  <c r="J65" i="23"/>
  <c r="I65" i="22"/>
  <c r="K65" i="22" s="1"/>
  <c r="H65" i="24"/>
  <c r="H63" i="24"/>
  <c r="I63" i="22"/>
  <c r="K63" i="22" s="1"/>
  <c r="I63" i="24"/>
  <c r="K63" i="24" s="1"/>
  <c r="J63" i="22"/>
  <c r="J63" i="24"/>
  <c r="H63" i="22"/>
  <c r="H61" i="23"/>
  <c r="I61" i="23"/>
  <c r="K61" i="23" s="1"/>
  <c r="J61" i="23"/>
  <c r="H61" i="22"/>
  <c r="I61" i="22"/>
  <c r="K61" i="22" s="1"/>
  <c r="H59" i="22"/>
  <c r="H59" i="24"/>
  <c r="I59" i="24"/>
  <c r="K59" i="24" s="1"/>
  <c r="J59" i="24"/>
  <c r="H59" i="23"/>
  <c r="H57" i="23"/>
  <c r="H57" i="24"/>
  <c r="H57" i="22"/>
  <c r="J57" i="24"/>
  <c r="I57" i="22"/>
  <c r="K57" i="22" s="1"/>
  <c r="I57" i="23"/>
  <c r="K57" i="23" s="1"/>
  <c r="J57" i="23"/>
  <c r="J57" i="22"/>
  <c r="I57" i="24"/>
  <c r="K57" i="24" s="1"/>
  <c r="J55" i="22"/>
  <c r="H55" i="22"/>
  <c r="H55" i="23"/>
  <c r="I55" i="22"/>
  <c r="K55" i="22" s="1"/>
  <c r="I55" i="23"/>
  <c r="K55" i="23" s="1"/>
  <c r="J55" i="23"/>
  <c r="H55" i="24"/>
  <c r="I55" i="24"/>
  <c r="K55" i="24" s="1"/>
  <c r="H53" i="24"/>
  <c r="I53" i="24"/>
  <c r="K53" i="24" s="1"/>
  <c r="J53" i="24"/>
  <c r="H51" i="23"/>
  <c r="I51" i="23"/>
  <c r="K51" i="23" s="1"/>
  <c r="J51" i="23"/>
  <c r="I49" i="22"/>
  <c r="K49" i="22" s="1"/>
  <c r="J49" i="22"/>
  <c r="H49" i="24"/>
  <c r="I49" i="24"/>
  <c r="K49" i="24" s="1"/>
  <c r="J49" i="24"/>
  <c r="H49" i="22"/>
  <c r="H49" i="23"/>
  <c r="I47" i="24"/>
  <c r="K47" i="24" s="1"/>
  <c r="J47" i="24"/>
  <c r="I47" i="23"/>
  <c r="K47" i="23" s="1"/>
  <c r="H47" i="23"/>
  <c r="I47" i="22"/>
  <c r="K47" i="22" s="1"/>
  <c r="H47" i="22"/>
  <c r="J47" i="23"/>
  <c r="J47" i="22"/>
  <c r="H47" i="24"/>
  <c r="J45" i="22"/>
  <c r="H45" i="23"/>
  <c r="I45" i="22"/>
  <c r="K45" i="22" s="1"/>
  <c r="I45" i="23"/>
  <c r="K45" i="23" s="1"/>
  <c r="J45" i="23"/>
  <c r="H45" i="24"/>
  <c r="H45" i="22"/>
  <c r="I45" i="24"/>
  <c r="K45" i="24" s="1"/>
  <c r="J45" i="24"/>
  <c r="I43" i="24"/>
  <c r="K43" i="24" s="1"/>
  <c r="J43" i="24"/>
  <c r="H43" i="24"/>
  <c r="H43" i="22"/>
  <c r="I43" i="22"/>
  <c r="K43" i="22" s="1"/>
  <c r="J43" i="22"/>
  <c r="H43" i="23"/>
  <c r="I41" i="23"/>
  <c r="K41" i="23" s="1"/>
  <c r="H41" i="23"/>
  <c r="J41" i="23"/>
  <c r="H41" i="24"/>
  <c r="H39" i="24"/>
  <c r="I39" i="24"/>
  <c r="K39" i="24" s="1"/>
  <c r="J39" i="24"/>
  <c r="H39" i="23"/>
  <c r="I39" i="23"/>
  <c r="K39" i="23" s="1"/>
  <c r="J39" i="23"/>
  <c r="H37" i="24"/>
  <c r="H37" i="22"/>
  <c r="I37" i="23"/>
  <c r="K37" i="23" s="1"/>
  <c r="J37" i="24"/>
  <c r="I37" i="22"/>
  <c r="K37" i="22" s="1"/>
  <c r="J37" i="23"/>
  <c r="J37" i="22"/>
  <c r="H35" i="22"/>
  <c r="I35" i="22"/>
  <c r="K35" i="22" s="1"/>
  <c r="H35" i="23"/>
  <c r="I35" i="23"/>
  <c r="K35" i="23" s="1"/>
  <c r="J35" i="23"/>
  <c r="H35" i="24"/>
  <c r="I35" i="24"/>
  <c r="K35" i="24" s="1"/>
  <c r="J35" i="22"/>
  <c r="J35" i="24"/>
  <c r="H33" i="24"/>
  <c r="I33" i="24"/>
  <c r="K33" i="24" s="1"/>
  <c r="J33" i="24"/>
  <c r="H33" i="22"/>
  <c r="I33" i="22"/>
  <c r="K33" i="22" s="1"/>
  <c r="J33" i="22"/>
  <c r="H33" i="23"/>
  <c r="I33" i="23"/>
  <c r="K33" i="23" s="1"/>
  <c r="I31" i="23"/>
  <c r="K31" i="23" s="1"/>
  <c r="H31" i="23"/>
  <c r="J31" i="23"/>
  <c r="H31" i="22"/>
  <c r="I31" i="22"/>
  <c r="K31" i="22" s="1"/>
  <c r="J31" i="22"/>
  <c r="H31" i="24"/>
  <c r="I31" i="24"/>
  <c r="K31" i="24" s="1"/>
  <c r="I29" i="24"/>
  <c r="K29" i="24" s="1"/>
  <c r="H29" i="23"/>
  <c r="J29" i="24"/>
  <c r="I29" i="23"/>
  <c r="K29" i="23" s="1"/>
  <c r="H29" i="22"/>
  <c r="J29" i="23"/>
  <c r="I29" i="22"/>
  <c r="K29" i="22" s="1"/>
  <c r="H29" i="24"/>
  <c r="J29" i="22"/>
  <c r="H27" i="23"/>
  <c r="I27" i="23"/>
  <c r="K27" i="23" s="1"/>
  <c r="J27" i="23"/>
  <c r="I25" i="22"/>
  <c r="K25" i="22" s="1"/>
  <c r="H25" i="23"/>
  <c r="I25" i="23"/>
  <c r="K25" i="23" s="1"/>
  <c r="H25" i="24"/>
  <c r="H25" i="22"/>
  <c r="J25" i="23"/>
  <c r="I25" i="24"/>
  <c r="K25" i="24" s="1"/>
  <c r="J25" i="22"/>
  <c r="J25" i="24"/>
  <c r="I23" i="24"/>
  <c r="K23" i="24" s="1"/>
  <c r="J23" i="24"/>
  <c r="J23" i="22"/>
  <c r="H23" i="24"/>
  <c r="H23" i="22"/>
  <c r="H23" i="23"/>
  <c r="I23" i="22"/>
  <c r="K23" i="22" s="1"/>
  <c r="I23" i="23"/>
  <c r="K23" i="23" s="1"/>
  <c r="H21" i="23"/>
  <c r="J21" i="23"/>
  <c r="I21" i="22"/>
  <c r="K21" i="22" s="1"/>
  <c r="J21" i="22"/>
  <c r="H21" i="24"/>
  <c r="I21" i="23"/>
  <c r="K21" i="23" s="1"/>
  <c r="I21" i="24"/>
  <c r="K21" i="24" s="1"/>
  <c r="H21" i="22"/>
  <c r="J21" i="24"/>
  <c r="H19" i="24"/>
  <c r="I19" i="24"/>
  <c r="K19" i="24" s="1"/>
  <c r="H19" i="22"/>
  <c r="H19" i="23"/>
  <c r="J19" i="24"/>
  <c r="I19" i="22"/>
  <c r="K19" i="22" s="1"/>
  <c r="I19" i="23"/>
  <c r="K19" i="23" s="1"/>
  <c r="J19" i="22"/>
  <c r="J19" i="23"/>
  <c r="H17" i="24"/>
  <c r="I15" i="22"/>
  <c r="K15" i="22" s="1"/>
  <c r="J15" i="22"/>
  <c r="H15" i="23"/>
  <c r="I15" i="23"/>
  <c r="K15" i="23" s="1"/>
  <c r="J15" i="23"/>
  <c r="H15" i="24"/>
  <c r="I15" i="24"/>
  <c r="K15" i="24" s="1"/>
  <c r="J15" i="24"/>
  <c r="H13" i="22"/>
  <c r="I13" i="22"/>
  <c r="K13" i="22" s="1"/>
  <c r="J13" i="22"/>
  <c r="H13" i="23"/>
  <c r="I11" i="23"/>
  <c r="K11" i="23" s="1"/>
  <c r="H11" i="24"/>
  <c r="H11" i="23"/>
  <c r="I11" i="24"/>
  <c r="K11" i="24" s="1"/>
  <c r="J11" i="23"/>
  <c r="J11" i="24"/>
  <c r="H9" i="24"/>
  <c r="I9" i="24"/>
  <c r="K9" i="24" s="1"/>
  <c r="J9" i="24"/>
  <c r="H9" i="23"/>
  <c r="I9" i="23"/>
  <c r="K9" i="23" s="1"/>
  <c r="H9" i="22"/>
  <c r="J9" i="23"/>
  <c r="I9" i="22"/>
  <c r="K9" i="22" s="1"/>
  <c r="J9" i="22"/>
  <c r="H7" i="22"/>
  <c r="H7" i="24"/>
  <c r="I7" i="22"/>
  <c r="K7" i="22" s="1"/>
  <c r="J7" i="22"/>
  <c r="I7" i="24"/>
  <c r="K7" i="24" s="1"/>
  <c r="H5" i="24"/>
  <c r="H5" i="22"/>
  <c r="J5" i="22"/>
  <c r="J5" i="23"/>
  <c r="I5" i="24"/>
  <c r="K5" i="24" s="1"/>
  <c r="H5" i="23"/>
  <c r="J5" i="24"/>
  <c r="I5" i="23"/>
  <c r="K5" i="23" s="1"/>
  <c r="I5" i="22"/>
  <c r="K5" i="22" s="1"/>
  <c r="G4" i="24"/>
  <c r="G6" i="24"/>
  <c r="G8" i="24"/>
  <c r="G10" i="24"/>
  <c r="G12" i="24"/>
  <c r="G14" i="24"/>
  <c r="G16" i="24"/>
  <c r="G18" i="24"/>
  <c r="G20" i="24"/>
  <c r="G22" i="24"/>
  <c r="G24" i="24"/>
  <c r="G26" i="24"/>
  <c r="G28" i="24"/>
  <c r="G30" i="24"/>
  <c r="G32" i="24"/>
  <c r="G34" i="24"/>
  <c r="G36" i="24"/>
  <c r="G38" i="24"/>
  <c r="G40" i="24"/>
  <c r="G42" i="24"/>
  <c r="G44" i="24"/>
  <c r="G46" i="24"/>
  <c r="G48" i="24"/>
  <c r="G50" i="24"/>
  <c r="G52" i="24"/>
  <c r="G54" i="24"/>
  <c r="G56" i="24"/>
  <c r="G58" i="24"/>
  <c r="G60" i="24"/>
  <c r="G62" i="24"/>
  <c r="G64" i="24"/>
  <c r="G66" i="24"/>
  <c r="G68" i="24"/>
  <c r="G70" i="24"/>
  <c r="G72" i="24"/>
  <c r="G74" i="24"/>
  <c r="G76" i="24"/>
  <c r="G78" i="24"/>
  <c r="G80" i="24"/>
  <c r="G82" i="24"/>
  <c r="G84" i="24"/>
  <c r="G86" i="24"/>
  <c r="G88" i="24"/>
  <c r="G90" i="24"/>
  <c r="G92" i="24"/>
  <c r="G94" i="24"/>
  <c r="G96" i="24"/>
  <c r="G98" i="24"/>
  <c r="G100" i="24"/>
  <c r="H4" i="24"/>
  <c r="H6" i="24"/>
  <c r="H8" i="24"/>
  <c r="H10" i="24"/>
  <c r="H12" i="24"/>
  <c r="H14" i="24"/>
  <c r="H16" i="24"/>
  <c r="H18" i="24"/>
  <c r="H20" i="24"/>
  <c r="H22" i="24"/>
  <c r="H24" i="24"/>
  <c r="H26" i="24"/>
  <c r="H28" i="24"/>
  <c r="H30" i="24"/>
  <c r="H32" i="24"/>
  <c r="H34" i="24"/>
  <c r="H36" i="24"/>
  <c r="H38" i="24"/>
  <c r="H40" i="24"/>
  <c r="H42" i="24"/>
  <c r="H44" i="24"/>
  <c r="H46" i="24"/>
  <c r="H48" i="24"/>
  <c r="H50" i="24"/>
  <c r="H52" i="24"/>
  <c r="H54" i="24"/>
  <c r="H56" i="24"/>
  <c r="H58" i="24"/>
  <c r="H60" i="24"/>
  <c r="H62" i="24"/>
  <c r="H64" i="24"/>
  <c r="H66" i="24"/>
  <c r="H68" i="24"/>
  <c r="H70" i="24"/>
  <c r="H72" i="24"/>
  <c r="H74" i="24"/>
  <c r="H76" i="24"/>
  <c r="H78" i="24"/>
  <c r="H80" i="24"/>
  <c r="H82" i="24"/>
  <c r="H84" i="24"/>
  <c r="H86" i="24"/>
  <c r="H88" i="24"/>
  <c r="H90" i="24"/>
  <c r="H92" i="24"/>
  <c r="H94" i="24"/>
  <c r="H96" i="24"/>
  <c r="H98" i="24"/>
  <c r="H100" i="24"/>
  <c r="I4" i="24"/>
  <c r="K4" i="24" s="1"/>
  <c r="I6" i="24"/>
  <c r="K6" i="24" s="1"/>
  <c r="I8" i="24"/>
  <c r="K8" i="24" s="1"/>
  <c r="I10" i="24"/>
  <c r="K10" i="24" s="1"/>
  <c r="I12" i="24"/>
  <c r="K12" i="24" s="1"/>
  <c r="I14" i="24"/>
  <c r="K14" i="24" s="1"/>
  <c r="I16" i="24"/>
  <c r="K16" i="24" s="1"/>
  <c r="I18" i="24"/>
  <c r="K18" i="24" s="1"/>
  <c r="I20" i="24"/>
  <c r="K20" i="24" s="1"/>
  <c r="I22" i="24"/>
  <c r="K22" i="24" s="1"/>
  <c r="I24" i="24"/>
  <c r="K24" i="24" s="1"/>
  <c r="I26" i="24"/>
  <c r="K26" i="24" s="1"/>
  <c r="I28" i="24"/>
  <c r="K28" i="24" s="1"/>
  <c r="I30" i="24"/>
  <c r="K30" i="24" s="1"/>
  <c r="I32" i="24"/>
  <c r="K32" i="24" s="1"/>
  <c r="I34" i="24"/>
  <c r="K34" i="24" s="1"/>
  <c r="I36" i="24"/>
  <c r="K36" i="24" s="1"/>
  <c r="I38" i="24"/>
  <c r="K38" i="24" s="1"/>
  <c r="I40" i="24"/>
  <c r="K40" i="24" s="1"/>
  <c r="I42" i="24"/>
  <c r="K42" i="24" s="1"/>
  <c r="I44" i="24"/>
  <c r="K44" i="24" s="1"/>
  <c r="I46" i="24"/>
  <c r="K46" i="24" s="1"/>
  <c r="I48" i="24"/>
  <c r="K48" i="24" s="1"/>
  <c r="I50" i="24"/>
  <c r="K50" i="24" s="1"/>
  <c r="I52" i="24"/>
  <c r="K52" i="24" s="1"/>
  <c r="I54" i="24"/>
  <c r="K54" i="24" s="1"/>
  <c r="I56" i="24"/>
  <c r="K56" i="24" s="1"/>
  <c r="I58" i="24"/>
  <c r="K58" i="24" s="1"/>
  <c r="I60" i="24"/>
  <c r="K60" i="24" s="1"/>
  <c r="I62" i="24"/>
  <c r="K62" i="24" s="1"/>
  <c r="I64" i="24"/>
  <c r="K64" i="24" s="1"/>
  <c r="I66" i="24"/>
  <c r="K66" i="24" s="1"/>
  <c r="I68" i="24"/>
  <c r="K68" i="24" s="1"/>
  <c r="I70" i="24"/>
  <c r="K70" i="24" s="1"/>
  <c r="I72" i="24"/>
  <c r="K72" i="24" s="1"/>
  <c r="I74" i="24"/>
  <c r="K74" i="24" s="1"/>
  <c r="I76" i="24"/>
  <c r="K76" i="24" s="1"/>
  <c r="I78" i="24"/>
  <c r="K78" i="24" s="1"/>
  <c r="I80" i="24"/>
  <c r="K80" i="24" s="1"/>
  <c r="I82" i="24"/>
  <c r="K82" i="24" s="1"/>
  <c r="I84" i="24"/>
  <c r="K84" i="24" s="1"/>
  <c r="I86" i="24"/>
  <c r="K86" i="24" s="1"/>
  <c r="I88" i="24"/>
  <c r="K88" i="24" s="1"/>
  <c r="I90" i="24"/>
  <c r="K90" i="24" s="1"/>
  <c r="I92" i="24"/>
  <c r="K92" i="24" s="1"/>
  <c r="I94" i="24"/>
  <c r="K94" i="24" s="1"/>
  <c r="I96" i="24"/>
  <c r="K96" i="24" s="1"/>
  <c r="I98" i="24"/>
  <c r="K98" i="24" s="1"/>
  <c r="I100" i="24"/>
  <c r="K100" i="24" s="1"/>
  <c r="G4" i="23"/>
  <c r="G6" i="23"/>
  <c r="G8" i="23"/>
  <c r="G10" i="23"/>
  <c r="G12" i="23"/>
  <c r="G14" i="23"/>
  <c r="G16" i="23"/>
  <c r="G18" i="23"/>
  <c r="G20" i="23"/>
  <c r="G22" i="23"/>
  <c r="G24" i="23"/>
  <c r="G26" i="23"/>
  <c r="G28" i="23"/>
  <c r="G30" i="23"/>
  <c r="G32" i="23"/>
  <c r="G34" i="23"/>
  <c r="G36" i="23"/>
  <c r="G38" i="23"/>
  <c r="G40" i="23"/>
  <c r="G42" i="23"/>
  <c r="G44" i="23"/>
  <c r="G46" i="23"/>
  <c r="G48" i="23"/>
  <c r="G50" i="23"/>
  <c r="G52" i="23"/>
  <c r="G54" i="23"/>
  <c r="G56" i="23"/>
  <c r="G58" i="23"/>
  <c r="G60" i="23"/>
  <c r="G62" i="23"/>
  <c r="G64" i="23"/>
  <c r="G66" i="23"/>
  <c r="G68" i="23"/>
  <c r="G70" i="23"/>
  <c r="G72" i="23"/>
  <c r="G74" i="23"/>
  <c r="G76" i="23"/>
  <c r="G78" i="23"/>
  <c r="G80" i="23"/>
  <c r="G82" i="23"/>
  <c r="G84" i="23"/>
  <c r="G86" i="23"/>
  <c r="G88" i="23"/>
  <c r="G90" i="23"/>
  <c r="G92" i="23"/>
  <c r="G94" i="23"/>
  <c r="G96" i="23"/>
  <c r="G98" i="23"/>
  <c r="G100" i="23"/>
  <c r="H4" i="23"/>
  <c r="H6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I4" i="23"/>
  <c r="K4" i="23" s="1"/>
  <c r="I6" i="23"/>
  <c r="K6" i="23" s="1"/>
  <c r="I8" i="23"/>
  <c r="K8" i="23" s="1"/>
  <c r="I10" i="23"/>
  <c r="K10" i="23" s="1"/>
  <c r="I12" i="23"/>
  <c r="K12" i="23" s="1"/>
  <c r="I14" i="23"/>
  <c r="K14" i="23" s="1"/>
  <c r="I16" i="23"/>
  <c r="K16" i="23" s="1"/>
  <c r="I18" i="23"/>
  <c r="K18" i="23" s="1"/>
  <c r="I20" i="23"/>
  <c r="K20" i="23" s="1"/>
  <c r="I22" i="23"/>
  <c r="K22" i="23" s="1"/>
  <c r="I24" i="23"/>
  <c r="K24" i="23" s="1"/>
  <c r="I26" i="23"/>
  <c r="K26" i="23" s="1"/>
  <c r="I28" i="23"/>
  <c r="K28" i="23" s="1"/>
  <c r="I30" i="23"/>
  <c r="K30" i="23" s="1"/>
  <c r="I32" i="23"/>
  <c r="K32" i="23" s="1"/>
  <c r="I34" i="23"/>
  <c r="K34" i="23" s="1"/>
  <c r="I36" i="23"/>
  <c r="K36" i="23" s="1"/>
  <c r="I38" i="23"/>
  <c r="K38" i="23" s="1"/>
  <c r="I40" i="23"/>
  <c r="K40" i="23" s="1"/>
  <c r="I42" i="23"/>
  <c r="K42" i="23" s="1"/>
  <c r="I44" i="23"/>
  <c r="K44" i="23" s="1"/>
  <c r="I46" i="23"/>
  <c r="K46" i="23" s="1"/>
  <c r="I48" i="23"/>
  <c r="K48" i="23" s="1"/>
  <c r="I50" i="23"/>
  <c r="K50" i="23" s="1"/>
  <c r="I52" i="23"/>
  <c r="K52" i="23" s="1"/>
  <c r="I54" i="23"/>
  <c r="K54" i="23" s="1"/>
  <c r="I56" i="23"/>
  <c r="K56" i="23" s="1"/>
  <c r="I58" i="23"/>
  <c r="K58" i="23" s="1"/>
  <c r="I60" i="23"/>
  <c r="K60" i="23" s="1"/>
  <c r="I62" i="23"/>
  <c r="K62" i="23" s="1"/>
  <c r="I64" i="23"/>
  <c r="K64" i="23" s="1"/>
  <c r="I66" i="23"/>
  <c r="K66" i="23" s="1"/>
  <c r="I68" i="23"/>
  <c r="K68" i="23" s="1"/>
  <c r="I70" i="23"/>
  <c r="K70" i="23" s="1"/>
  <c r="I72" i="23"/>
  <c r="K72" i="23" s="1"/>
  <c r="I74" i="23"/>
  <c r="K74" i="23" s="1"/>
  <c r="I76" i="23"/>
  <c r="K76" i="23" s="1"/>
  <c r="I78" i="23"/>
  <c r="K78" i="23" s="1"/>
  <c r="I80" i="23"/>
  <c r="K80" i="23" s="1"/>
  <c r="I82" i="23"/>
  <c r="K82" i="23" s="1"/>
  <c r="I84" i="23"/>
  <c r="K84" i="23" s="1"/>
  <c r="I86" i="23"/>
  <c r="K86" i="23" s="1"/>
  <c r="I88" i="23"/>
  <c r="K88" i="23" s="1"/>
  <c r="I90" i="23"/>
  <c r="K90" i="23" s="1"/>
  <c r="I92" i="23"/>
  <c r="K92" i="23" s="1"/>
  <c r="I94" i="23"/>
  <c r="K94" i="23" s="1"/>
  <c r="I96" i="23"/>
  <c r="K96" i="23" s="1"/>
  <c r="I98" i="23"/>
  <c r="K98" i="23" s="1"/>
  <c r="I100" i="23"/>
  <c r="K100" i="23" s="1"/>
  <c r="G8" i="22"/>
  <c r="G10" i="22"/>
  <c r="G12" i="22"/>
  <c r="G14" i="22"/>
  <c r="G16" i="22"/>
  <c r="G18" i="22"/>
  <c r="G20" i="22"/>
  <c r="G22" i="22"/>
  <c r="G24" i="22"/>
  <c r="G26" i="22"/>
  <c r="G28" i="22"/>
  <c r="G30" i="22"/>
  <c r="G32" i="22"/>
  <c r="G34" i="22"/>
  <c r="G36" i="22"/>
  <c r="G38" i="22"/>
  <c r="G40" i="22"/>
  <c r="G42" i="22"/>
  <c r="G44" i="22"/>
  <c r="G46" i="22"/>
  <c r="G48" i="22"/>
  <c r="G50" i="22"/>
  <c r="G52" i="22"/>
  <c r="G54" i="22"/>
  <c r="G56" i="22"/>
  <c r="G58" i="22"/>
  <c r="G60" i="22"/>
  <c r="G62" i="22"/>
  <c r="G64" i="22"/>
  <c r="G66" i="22"/>
  <c r="G68" i="22"/>
  <c r="G70" i="22"/>
  <c r="G72" i="22"/>
  <c r="G74" i="22"/>
  <c r="G76" i="22"/>
  <c r="G78" i="22"/>
  <c r="G80" i="22"/>
  <c r="G82" i="22"/>
  <c r="G84" i="22"/>
  <c r="G86" i="22"/>
  <c r="G88" i="22"/>
  <c r="G90" i="22"/>
  <c r="G92" i="22"/>
  <c r="G94" i="22"/>
  <c r="G96" i="22"/>
  <c r="G98" i="22"/>
  <c r="G100" i="22"/>
  <c r="H8" i="22"/>
  <c r="H10" i="22"/>
  <c r="H12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4" i="22"/>
  <c r="H76" i="22"/>
  <c r="H78" i="22"/>
  <c r="H80" i="22"/>
  <c r="H82" i="22"/>
  <c r="H84" i="22"/>
  <c r="H86" i="22"/>
  <c r="H88" i="22"/>
  <c r="H90" i="22"/>
  <c r="H92" i="22"/>
  <c r="H94" i="22"/>
  <c r="H96" i="22"/>
  <c r="H98" i="22"/>
  <c r="H100" i="22"/>
  <c r="I8" i="22"/>
  <c r="K8" i="22" s="1"/>
  <c r="I12" i="22"/>
  <c r="K12" i="22" s="1"/>
  <c r="I16" i="22"/>
  <c r="K16" i="22" s="1"/>
  <c r="I18" i="22"/>
  <c r="K18" i="22" s="1"/>
  <c r="I20" i="22"/>
  <c r="K20" i="22" s="1"/>
  <c r="I22" i="22"/>
  <c r="K22" i="22" s="1"/>
  <c r="I24" i="22"/>
  <c r="K24" i="22" s="1"/>
  <c r="I26" i="22"/>
  <c r="K26" i="22" s="1"/>
  <c r="I28" i="22"/>
  <c r="K28" i="22" s="1"/>
  <c r="I30" i="22"/>
  <c r="K30" i="22" s="1"/>
  <c r="I32" i="22"/>
  <c r="K32" i="22" s="1"/>
  <c r="I34" i="22"/>
  <c r="K34" i="22" s="1"/>
  <c r="I36" i="22"/>
  <c r="K36" i="22" s="1"/>
  <c r="I38" i="22"/>
  <c r="K38" i="22" s="1"/>
  <c r="I40" i="22"/>
  <c r="K40" i="22" s="1"/>
  <c r="I42" i="22"/>
  <c r="K42" i="22" s="1"/>
  <c r="I44" i="22"/>
  <c r="K44" i="22" s="1"/>
  <c r="I46" i="22"/>
  <c r="K46" i="22" s="1"/>
  <c r="I48" i="22"/>
  <c r="K48" i="22" s="1"/>
  <c r="I50" i="22"/>
  <c r="K50" i="22" s="1"/>
  <c r="I52" i="22"/>
  <c r="K52" i="22" s="1"/>
  <c r="I54" i="22"/>
  <c r="K54" i="22" s="1"/>
  <c r="I56" i="22"/>
  <c r="K56" i="22" s="1"/>
  <c r="I58" i="22"/>
  <c r="K58" i="22" s="1"/>
  <c r="I60" i="22"/>
  <c r="K60" i="22" s="1"/>
  <c r="I62" i="22"/>
  <c r="K62" i="22" s="1"/>
  <c r="I64" i="22"/>
  <c r="K64" i="22" s="1"/>
  <c r="I66" i="22"/>
  <c r="K66" i="22" s="1"/>
  <c r="I68" i="22"/>
  <c r="K68" i="22" s="1"/>
  <c r="I70" i="22"/>
  <c r="K70" i="22" s="1"/>
  <c r="I72" i="22"/>
  <c r="K72" i="22" s="1"/>
  <c r="I74" i="22"/>
  <c r="K74" i="22" s="1"/>
  <c r="I76" i="22"/>
  <c r="K76" i="22" s="1"/>
  <c r="I78" i="22"/>
  <c r="K78" i="22" s="1"/>
  <c r="I80" i="22"/>
  <c r="K80" i="22" s="1"/>
  <c r="I82" i="22"/>
  <c r="K82" i="22" s="1"/>
  <c r="I84" i="22"/>
  <c r="K84" i="22" s="1"/>
  <c r="I86" i="22"/>
  <c r="K86" i="22" s="1"/>
  <c r="I88" i="22"/>
  <c r="K88" i="22" s="1"/>
  <c r="I90" i="22"/>
  <c r="K90" i="22" s="1"/>
  <c r="I92" i="22"/>
  <c r="K92" i="22" s="1"/>
  <c r="I94" i="22"/>
  <c r="K94" i="22" s="1"/>
  <c r="I96" i="22"/>
  <c r="K96" i="22" s="1"/>
  <c r="I98" i="22"/>
  <c r="K98" i="22" s="1"/>
  <c r="I100" i="22"/>
  <c r="K100" i="22" s="1"/>
  <c r="G6" i="22"/>
  <c r="H4" i="22"/>
  <c r="I4" i="22"/>
  <c r="K4" i="22" s="1"/>
  <c r="I14" i="22"/>
  <c r="K14" i="22" s="1"/>
  <c r="J4" i="22"/>
  <c r="J6" i="22"/>
  <c r="J10" i="22"/>
  <c r="H6" i="22"/>
  <c r="F100" i="21"/>
  <c r="J100" i="21" s="1"/>
  <c r="F99" i="21"/>
  <c r="G99" i="21" s="1"/>
  <c r="F98" i="21"/>
  <c r="J98" i="21" s="1"/>
  <c r="F97" i="21"/>
  <c r="G97" i="21" s="1"/>
  <c r="F96" i="21"/>
  <c r="J96" i="21" s="1"/>
  <c r="F95" i="21"/>
  <c r="G95" i="21" s="1"/>
  <c r="F94" i="21"/>
  <c r="J94" i="21" s="1"/>
  <c r="F93" i="21"/>
  <c r="G93" i="21" s="1"/>
  <c r="F92" i="21"/>
  <c r="J92" i="21" s="1"/>
  <c r="F91" i="21"/>
  <c r="G91" i="21" s="1"/>
  <c r="F90" i="21"/>
  <c r="J90" i="21" s="1"/>
  <c r="F89" i="21"/>
  <c r="G89" i="21" s="1"/>
  <c r="F88" i="21"/>
  <c r="J88" i="21" s="1"/>
  <c r="F87" i="21"/>
  <c r="G87" i="21" s="1"/>
  <c r="F86" i="21"/>
  <c r="J86" i="21" s="1"/>
  <c r="F85" i="21"/>
  <c r="G85" i="21" s="1"/>
  <c r="F84" i="21"/>
  <c r="J84" i="21" s="1"/>
  <c r="F83" i="21"/>
  <c r="G83" i="21" s="1"/>
  <c r="F82" i="21"/>
  <c r="J82" i="21" s="1"/>
  <c r="F81" i="21"/>
  <c r="G81" i="21" s="1"/>
  <c r="F80" i="21"/>
  <c r="J80" i="21" s="1"/>
  <c r="F79" i="21"/>
  <c r="G79" i="21" s="1"/>
  <c r="F78" i="21"/>
  <c r="J78" i="21" s="1"/>
  <c r="F77" i="21"/>
  <c r="G77" i="21" s="1"/>
  <c r="F76" i="21"/>
  <c r="J76" i="21" s="1"/>
  <c r="F75" i="21"/>
  <c r="G75" i="21" s="1"/>
  <c r="F74" i="21"/>
  <c r="J74" i="21" s="1"/>
  <c r="F73" i="21"/>
  <c r="G73" i="21" s="1"/>
  <c r="F72" i="21"/>
  <c r="J72" i="21" s="1"/>
  <c r="F71" i="21"/>
  <c r="G71" i="21" s="1"/>
  <c r="F70" i="21"/>
  <c r="J70" i="21" s="1"/>
  <c r="F69" i="21"/>
  <c r="G69" i="21" s="1"/>
  <c r="F68" i="21"/>
  <c r="J68" i="21" s="1"/>
  <c r="F67" i="21"/>
  <c r="G67" i="21" s="1"/>
  <c r="F66" i="21"/>
  <c r="J66" i="21" s="1"/>
  <c r="F65" i="21"/>
  <c r="G65" i="21" s="1"/>
  <c r="F64" i="21"/>
  <c r="J64" i="21" s="1"/>
  <c r="F63" i="21"/>
  <c r="G63" i="21" s="1"/>
  <c r="F62" i="21"/>
  <c r="J62" i="21" s="1"/>
  <c r="F61" i="21"/>
  <c r="G61" i="21" s="1"/>
  <c r="F60" i="21"/>
  <c r="J60" i="21" s="1"/>
  <c r="F59" i="21"/>
  <c r="G59" i="21" s="1"/>
  <c r="F58" i="21"/>
  <c r="J58" i="21" s="1"/>
  <c r="F57" i="21"/>
  <c r="G57" i="21" s="1"/>
  <c r="F56" i="21"/>
  <c r="J56" i="21" s="1"/>
  <c r="F55" i="21"/>
  <c r="G55" i="21" s="1"/>
  <c r="F54" i="21"/>
  <c r="J54" i="21" s="1"/>
  <c r="F53" i="21"/>
  <c r="G53" i="21" s="1"/>
  <c r="F52" i="21"/>
  <c r="J52" i="21" s="1"/>
  <c r="F51" i="21"/>
  <c r="G51" i="21" s="1"/>
  <c r="F50" i="21"/>
  <c r="J50" i="21" s="1"/>
  <c r="F49" i="21"/>
  <c r="G49" i="21" s="1"/>
  <c r="F48" i="21"/>
  <c r="J48" i="21" s="1"/>
  <c r="F47" i="21"/>
  <c r="G47" i="21" s="1"/>
  <c r="F46" i="21"/>
  <c r="J46" i="21" s="1"/>
  <c r="F45" i="21"/>
  <c r="G45" i="21" s="1"/>
  <c r="F44" i="21"/>
  <c r="J44" i="21" s="1"/>
  <c r="F43" i="21"/>
  <c r="G43" i="21" s="1"/>
  <c r="F42" i="21"/>
  <c r="J42" i="21" s="1"/>
  <c r="F41" i="21"/>
  <c r="G41" i="21" s="1"/>
  <c r="F40" i="21"/>
  <c r="J40" i="21" s="1"/>
  <c r="F39" i="21"/>
  <c r="G39" i="21" s="1"/>
  <c r="F38" i="21"/>
  <c r="J38" i="21" s="1"/>
  <c r="F37" i="21"/>
  <c r="G37" i="21" s="1"/>
  <c r="F36" i="21"/>
  <c r="J36" i="21" s="1"/>
  <c r="F35" i="21"/>
  <c r="G35" i="21" s="1"/>
  <c r="F34" i="21"/>
  <c r="J34" i="21" s="1"/>
  <c r="F33" i="21"/>
  <c r="G33" i="21" s="1"/>
  <c r="F32" i="21"/>
  <c r="J32" i="21" s="1"/>
  <c r="F31" i="21"/>
  <c r="G31" i="21" s="1"/>
  <c r="F30" i="21"/>
  <c r="J30" i="21" s="1"/>
  <c r="F29" i="21"/>
  <c r="G29" i="21" s="1"/>
  <c r="F28" i="21"/>
  <c r="J28" i="21" s="1"/>
  <c r="F27" i="21"/>
  <c r="G27" i="21" s="1"/>
  <c r="F26" i="21"/>
  <c r="J26" i="21" s="1"/>
  <c r="F25" i="21"/>
  <c r="G25" i="21" s="1"/>
  <c r="F24" i="21"/>
  <c r="J24" i="21" s="1"/>
  <c r="F23" i="21"/>
  <c r="G23" i="21" s="1"/>
  <c r="F22" i="21"/>
  <c r="J22" i="21" s="1"/>
  <c r="F21" i="21"/>
  <c r="G21" i="21" s="1"/>
  <c r="F20" i="21"/>
  <c r="J20" i="21" s="1"/>
  <c r="F19" i="21"/>
  <c r="G19" i="21" s="1"/>
  <c r="F18" i="21"/>
  <c r="J18" i="21" s="1"/>
  <c r="F17" i="21"/>
  <c r="G17" i="21" s="1"/>
  <c r="F16" i="21"/>
  <c r="J16" i="21" s="1"/>
  <c r="F15" i="21"/>
  <c r="G15" i="21" s="1"/>
  <c r="F14" i="21"/>
  <c r="J14" i="21" s="1"/>
  <c r="F13" i="21"/>
  <c r="G13" i="21" s="1"/>
  <c r="F12" i="21"/>
  <c r="J12" i="21" s="1"/>
  <c r="F11" i="21"/>
  <c r="G11" i="21" s="1"/>
  <c r="F10" i="21"/>
  <c r="J10" i="21" s="1"/>
  <c r="F9" i="21"/>
  <c r="G9" i="21" s="1"/>
  <c r="F8" i="21"/>
  <c r="J8" i="21" s="1"/>
  <c r="F7" i="21"/>
  <c r="G7" i="21" s="1"/>
  <c r="F6" i="21"/>
  <c r="J6" i="21" s="1"/>
  <c r="F5" i="21"/>
  <c r="G5" i="21" s="1"/>
  <c r="F4" i="21"/>
  <c r="J4" i="21" s="1"/>
  <c r="F100" i="19"/>
  <c r="J100" i="19" s="1"/>
  <c r="F99" i="19"/>
  <c r="G99" i="19" s="1"/>
  <c r="F98" i="19"/>
  <c r="J98" i="19" s="1"/>
  <c r="F97" i="19"/>
  <c r="G97" i="19" s="1"/>
  <c r="F96" i="19"/>
  <c r="J96" i="19" s="1"/>
  <c r="F95" i="19"/>
  <c r="G95" i="19" s="1"/>
  <c r="F94" i="19"/>
  <c r="J94" i="19" s="1"/>
  <c r="F93" i="19"/>
  <c r="G93" i="19" s="1"/>
  <c r="F92" i="19"/>
  <c r="J92" i="19" s="1"/>
  <c r="F91" i="19"/>
  <c r="G91" i="19" s="1"/>
  <c r="F90" i="19"/>
  <c r="J90" i="19" s="1"/>
  <c r="F89" i="19"/>
  <c r="G89" i="19" s="1"/>
  <c r="F88" i="19"/>
  <c r="J88" i="19" s="1"/>
  <c r="F87" i="19"/>
  <c r="G87" i="19" s="1"/>
  <c r="F86" i="19"/>
  <c r="J86" i="19" s="1"/>
  <c r="F85" i="19"/>
  <c r="G85" i="19" s="1"/>
  <c r="F84" i="19"/>
  <c r="J84" i="19" s="1"/>
  <c r="F83" i="19"/>
  <c r="G83" i="19" s="1"/>
  <c r="F82" i="19"/>
  <c r="J82" i="19" s="1"/>
  <c r="F81" i="19"/>
  <c r="G81" i="19" s="1"/>
  <c r="F80" i="19"/>
  <c r="J80" i="19" s="1"/>
  <c r="F79" i="19"/>
  <c r="G79" i="19" s="1"/>
  <c r="F78" i="19"/>
  <c r="J78" i="19" s="1"/>
  <c r="F77" i="19"/>
  <c r="G77" i="19" s="1"/>
  <c r="F76" i="19"/>
  <c r="J76" i="19" s="1"/>
  <c r="F75" i="19"/>
  <c r="G75" i="19" s="1"/>
  <c r="F74" i="19"/>
  <c r="J74" i="19" s="1"/>
  <c r="F73" i="19"/>
  <c r="G73" i="19" s="1"/>
  <c r="F72" i="19"/>
  <c r="J72" i="19" s="1"/>
  <c r="F71" i="19"/>
  <c r="G71" i="19" s="1"/>
  <c r="F70" i="19"/>
  <c r="J70" i="19" s="1"/>
  <c r="F69" i="19"/>
  <c r="G69" i="19" s="1"/>
  <c r="F68" i="19"/>
  <c r="J68" i="19" s="1"/>
  <c r="F67" i="19"/>
  <c r="G67" i="19" s="1"/>
  <c r="F66" i="19"/>
  <c r="J66" i="19" s="1"/>
  <c r="F65" i="19"/>
  <c r="G65" i="19" s="1"/>
  <c r="F64" i="19"/>
  <c r="J64" i="19" s="1"/>
  <c r="F63" i="19"/>
  <c r="G63" i="19" s="1"/>
  <c r="F62" i="19"/>
  <c r="J62" i="19" s="1"/>
  <c r="F61" i="19"/>
  <c r="G61" i="19" s="1"/>
  <c r="F60" i="19"/>
  <c r="J60" i="19" s="1"/>
  <c r="F59" i="19"/>
  <c r="G59" i="19" s="1"/>
  <c r="F58" i="19"/>
  <c r="J58" i="19" s="1"/>
  <c r="F57" i="19"/>
  <c r="G57" i="19" s="1"/>
  <c r="F56" i="19"/>
  <c r="J56" i="19" s="1"/>
  <c r="F55" i="19"/>
  <c r="G55" i="19" s="1"/>
  <c r="F54" i="19"/>
  <c r="J54" i="19" s="1"/>
  <c r="F53" i="19"/>
  <c r="G53" i="19" s="1"/>
  <c r="F52" i="19"/>
  <c r="J52" i="19" s="1"/>
  <c r="F51" i="19"/>
  <c r="G51" i="19" s="1"/>
  <c r="F50" i="19"/>
  <c r="J50" i="19" s="1"/>
  <c r="F49" i="19"/>
  <c r="G49" i="19" s="1"/>
  <c r="F48" i="19"/>
  <c r="J48" i="19" s="1"/>
  <c r="F47" i="19"/>
  <c r="G47" i="19" s="1"/>
  <c r="F46" i="19"/>
  <c r="J46" i="19" s="1"/>
  <c r="F45" i="19"/>
  <c r="G45" i="19" s="1"/>
  <c r="F44" i="19"/>
  <c r="J44" i="19" s="1"/>
  <c r="F43" i="19"/>
  <c r="G43" i="19" s="1"/>
  <c r="F42" i="19"/>
  <c r="J42" i="19" s="1"/>
  <c r="F41" i="19"/>
  <c r="G41" i="19" s="1"/>
  <c r="F40" i="19"/>
  <c r="J40" i="19" s="1"/>
  <c r="F39" i="19"/>
  <c r="G39" i="19" s="1"/>
  <c r="F38" i="19"/>
  <c r="J38" i="19" s="1"/>
  <c r="F37" i="19"/>
  <c r="G37" i="19" s="1"/>
  <c r="F36" i="19"/>
  <c r="J36" i="19" s="1"/>
  <c r="F35" i="19"/>
  <c r="G35" i="19" s="1"/>
  <c r="F34" i="19"/>
  <c r="J34" i="19" s="1"/>
  <c r="F33" i="19"/>
  <c r="G33" i="19" s="1"/>
  <c r="F32" i="19"/>
  <c r="J32" i="19" s="1"/>
  <c r="F31" i="19"/>
  <c r="G31" i="19" s="1"/>
  <c r="F30" i="19"/>
  <c r="J30" i="19" s="1"/>
  <c r="F29" i="19"/>
  <c r="G29" i="19" s="1"/>
  <c r="F28" i="19"/>
  <c r="J28" i="19" s="1"/>
  <c r="F27" i="19"/>
  <c r="G27" i="19" s="1"/>
  <c r="F26" i="19"/>
  <c r="J26" i="19" s="1"/>
  <c r="F25" i="19"/>
  <c r="G25" i="19" s="1"/>
  <c r="F24" i="19"/>
  <c r="G24" i="19" s="1"/>
  <c r="F23" i="19"/>
  <c r="G23" i="19" s="1"/>
  <c r="F22" i="19"/>
  <c r="J22" i="19" s="1"/>
  <c r="F21" i="19"/>
  <c r="G21" i="19" s="1"/>
  <c r="F20" i="19"/>
  <c r="J20" i="19" s="1"/>
  <c r="F19" i="19"/>
  <c r="G19" i="19" s="1"/>
  <c r="F18" i="19"/>
  <c r="H18" i="19" s="1"/>
  <c r="F17" i="19"/>
  <c r="G17" i="19" s="1"/>
  <c r="F16" i="19"/>
  <c r="J16" i="19" s="1"/>
  <c r="F15" i="19"/>
  <c r="G15" i="19" s="1"/>
  <c r="F14" i="19"/>
  <c r="J14" i="19" s="1"/>
  <c r="F13" i="19"/>
  <c r="G13" i="19" s="1"/>
  <c r="F12" i="19"/>
  <c r="J12" i="19" s="1"/>
  <c r="F11" i="19"/>
  <c r="G11" i="19" s="1"/>
  <c r="F10" i="19"/>
  <c r="H10" i="19" s="1"/>
  <c r="F9" i="19"/>
  <c r="G9" i="19" s="1"/>
  <c r="F8" i="19"/>
  <c r="J8" i="19" s="1"/>
  <c r="F7" i="19"/>
  <c r="G7" i="19" s="1"/>
  <c r="F6" i="19"/>
  <c r="J6" i="19" s="1"/>
  <c r="F5" i="19"/>
  <c r="G5" i="19" s="1"/>
  <c r="F4" i="19"/>
  <c r="J4" i="19" s="1"/>
  <c r="F100" i="20"/>
  <c r="J100" i="20" s="1"/>
  <c r="F99" i="20"/>
  <c r="G99" i="20" s="1"/>
  <c r="F98" i="20"/>
  <c r="G98" i="20" s="1"/>
  <c r="F97" i="20"/>
  <c r="G97" i="20" s="1"/>
  <c r="F96" i="20"/>
  <c r="J96" i="20" s="1"/>
  <c r="F95" i="20"/>
  <c r="G95" i="20" s="1"/>
  <c r="F94" i="20"/>
  <c r="J94" i="20" s="1"/>
  <c r="F93" i="20"/>
  <c r="G93" i="20" s="1"/>
  <c r="F92" i="20"/>
  <c r="J92" i="20" s="1"/>
  <c r="F91" i="20"/>
  <c r="G91" i="20" s="1"/>
  <c r="F90" i="20"/>
  <c r="J90" i="20" s="1"/>
  <c r="F89" i="20"/>
  <c r="G89" i="20" s="1"/>
  <c r="F88" i="20"/>
  <c r="J88" i="20" s="1"/>
  <c r="F87" i="20"/>
  <c r="G87" i="20" s="1"/>
  <c r="F86" i="20"/>
  <c r="J86" i="20" s="1"/>
  <c r="F85" i="20"/>
  <c r="G85" i="20" s="1"/>
  <c r="F84" i="20"/>
  <c r="J84" i="20" s="1"/>
  <c r="F83" i="20"/>
  <c r="G83" i="20" s="1"/>
  <c r="F82" i="20"/>
  <c r="H82" i="20" s="1"/>
  <c r="F81" i="20"/>
  <c r="G81" i="20" s="1"/>
  <c r="F80" i="20"/>
  <c r="J80" i="20" s="1"/>
  <c r="F79" i="20"/>
  <c r="G79" i="20" s="1"/>
  <c r="F78" i="20"/>
  <c r="J78" i="20" s="1"/>
  <c r="F77" i="20"/>
  <c r="G77" i="20" s="1"/>
  <c r="F76" i="20"/>
  <c r="J76" i="20" s="1"/>
  <c r="F75" i="20"/>
  <c r="G75" i="20" s="1"/>
  <c r="F74" i="20"/>
  <c r="J74" i="20" s="1"/>
  <c r="F73" i="20"/>
  <c r="G73" i="20" s="1"/>
  <c r="F72" i="20"/>
  <c r="J72" i="20" s="1"/>
  <c r="F71" i="20"/>
  <c r="G71" i="20" s="1"/>
  <c r="F70" i="20"/>
  <c r="J70" i="20" s="1"/>
  <c r="F69" i="20"/>
  <c r="G69" i="20" s="1"/>
  <c r="F68" i="20"/>
  <c r="G68" i="20" s="1"/>
  <c r="F67" i="20"/>
  <c r="G67" i="20" s="1"/>
  <c r="F66" i="20"/>
  <c r="J66" i="20" s="1"/>
  <c r="F65" i="20"/>
  <c r="G65" i="20" s="1"/>
  <c r="F64" i="20"/>
  <c r="H64" i="20" s="1"/>
  <c r="F63" i="20"/>
  <c r="G63" i="20" s="1"/>
  <c r="F62" i="20"/>
  <c r="J62" i="20" s="1"/>
  <c r="F61" i="20"/>
  <c r="G61" i="20" s="1"/>
  <c r="F60" i="20"/>
  <c r="H60" i="20" s="1"/>
  <c r="F59" i="20"/>
  <c r="G59" i="20" s="1"/>
  <c r="F58" i="20"/>
  <c r="G58" i="20" s="1"/>
  <c r="F57" i="20"/>
  <c r="G57" i="20" s="1"/>
  <c r="F56" i="20"/>
  <c r="J56" i="20" s="1"/>
  <c r="F55" i="20"/>
  <c r="G55" i="20" s="1"/>
  <c r="F54" i="20"/>
  <c r="H54" i="20" s="1"/>
  <c r="F53" i="20"/>
  <c r="G53" i="20" s="1"/>
  <c r="F52" i="20"/>
  <c r="G52" i="20" s="1"/>
  <c r="F51" i="20"/>
  <c r="G51" i="20" s="1"/>
  <c r="F50" i="20"/>
  <c r="J50" i="20" s="1"/>
  <c r="F49" i="20"/>
  <c r="G49" i="20" s="1"/>
  <c r="F48" i="20"/>
  <c r="J48" i="20" s="1"/>
  <c r="F47" i="20"/>
  <c r="G47" i="20" s="1"/>
  <c r="F46" i="20"/>
  <c r="H46" i="20" s="1"/>
  <c r="F45" i="20"/>
  <c r="G45" i="20" s="1"/>
  <c r="F44" i="20"/>
  <c r="J44" i="20" s="1"/>
  <c r="F43" i="20"/>
  <c r="G43" i="20" s="1"/>
  <c r="F42" i="20"/>
  <c r="I42" i="20" s="1"/>
  <c r="K42" i="20" s="1"/>
  <c r="F41" i="20"/>
  <c r="G41" i="20" s="1"/>
  <c r="F40" i="20"/>
  <c r="J40" i="20" s="1"/>
  <c r="F39" i="20"/>
  <c r="G39" i="20" s="1"/>
  <c r="F38" i="20"/>
  <c r="H38" i="20" s="1"/>
  <c r="F37" i="20"/>
  <c r="G37" i="20" s="1"/>
  <c r="F36" i="20"/>
  <c r="J36" i="20" s="1"/>
  <c r="F35" i="20"/>
  <c r="G35" i="20" s="1"/>
  <c r="F34" i="20"/>
  <c r="I34" i="20" s="1"/>
  <c r="K34" i="20" s="1"/>
  <c r="F33" i="20"/>
  <c r="G33" i="20" s="1"/>
  <c r="F32" i="20"/>
  <c r="G32" i="20" s="1"/>
  <c r="F31" i="20"/>
  <c r="G31" i="20" s="1"/>
  <c r="F30" i="20"/>
  <c r="J30" i="20" s="1"/>
  <c r="F29" i="20"/>
  <c r="G29" i="20" s="1"/>
  <c r="F28" i="20"/>
  <c r="H28" i="20" s="1"/>
  <c r="F27" i="20"/>
  <c r="G27" i="20" s="1"/>
  <c r="F26" i="20"/>
  <c r="I26" i="20" s="1"/>
  <c r="K26" i="20" s="1"/>
  <c r="F25" i="20"/>
  <c r="G25" i="20" s="1"/>
  <c r="F24" i="20"/>
  <c r="J24" i="20" s="1"/>
  <c r="F23" i="20"/>
  <c r="G23" i="20" s="1"/>
  <c r="F22" i="20"/>
  <c r="I22" i="20" s="1"/>
  <c r="K22" i="20" s="1"/>
  <c r="F21" i="20"/>
  <c r="G21" i="20" s="1"/>
  <c r="F20" i="20"/>
  <c r="H20" i="20" s="1"/>
  <c r="F19" i="20"/>
  <c r="G19" i="20" s="1"/>
  <c r="F18" i="20"/>
  <c r="J18" i="20" s="1"/>
  <c r="F17" i="20"/>
  <c r="G17" i="20" s="1"/>
  <c r="F16" i="20"/>
  <c r="I16" i="20" s="1"/>
  <c r="K16" i="20" s="1"/>
  <c r="F15" i="20"/>
  <c r="G15" i="20" s="1"/>
  <c r="F14" i="20"/>
  <c r="H14" i="20" s="1"/>
  <c r="F13" i="20"/>
  <c r="G13" i="20" s="1"/>
  <c r="I12" i="20"/>
  <c r="K12" i="20" s="1"/>
  <c r="F11" i="20"/>
  <c r="G11" i="20" s="1"/>
  <c r="F10" i="20"/>
  <c r="J10" i="20" s="1"/>
  <c r="F9" i="20"/>
  <c r="G9" i="20" s="1"/>
  <c r="F8" i="20"/>
  <c r="J8" i="20" s="1"/>
  <c r="F7" i="20"/>
  <c r="G7" i="20" s="1"/>
  <c r="F6" i="20"/>
  <c r="G6" i="20" s="1"/>
  <c r="F5" i="20"/>
  <c r="G5" i="20" s="1"/>
  <c r="F4" i="20"/>
  <c r="J4" i="20" s="1"/>
  <c r="H23" i="20" l="1"/>
  <c r="J81" i="19"/>
  <c r="J63" i="21"/>
  <c r="J39" i="19"/>
  <c r="I53" i="19"/>
  <c r="K53" i="19" s="1"/>
  <c r="I45" i="21"/>
  <c r="K45" i="21" s="1"/>
  <c r="H85" i="20"/>
  <c r="H53" i="19"/>
  <c r="I85" i="20"/>
  <c r="K85" i="20" s="1"/>
  <c r="J53" i="19"/>
  <c r="J85" i="20"/>
  <c r="I67" i="19"/>
  <c r="K67" i="19" s="1"/>
  <c r="H37" i="19"/>
  <c r="J67" i="19"/>
  <c r="I89" i="19"/>
  <c r="K89" i="19" s="1"/>
  <c r="J45" i="21"/>
  <c r="H71" i="20"/>
  <c r="H89" i="20"/>
  <c r="H45" i="21"/>
  <c r="I71" i="20"/>
  <c r="K71" i="20" s="1"/>
  <c r="J71" i="20"/>
  <c r="H87" i="21"/>
  <c r="I93" i="21"/>
  <c r="K93" i="21" s="1"/>
  <c r="J93" i="21"/>
  <c r="I89" i="20"/>
  <c r="K89" i="20" s="1"/>
  <c r="J89" i="20"/>
  <c r="I87" i="21"/>
  <c r="K87" i="21" s="1"/>
  <c r="I83" i="19"/>
  <c r="K83" i="19" s="1"/>
  <c r="J83" i="19"/>
  <c r="I81" i="19"/>
  <c r="K81" i="19" s="1"/>
  <c r="I79" i="19"/>
  <c r="K79" i="19" s="1"/>
  <c r="J79" i="19"/>
  <c r="J73" i="20"/>
  <c r="I73" i="19"/>
  <c r="K73" i="19" s="1"/>
  <c r="J73" i="19"/>
  <c r="I71" i="19"/>
  <c r="K71" i="19" s="1"/>
  <c r="J71" i="19"/>
  <c r="I69" i="21"/>
  <c r="K69" i="21" s="1"/>
  <c r="J69" i="21"/>
  <c r="J67" i="21"/>
  <c r="H65" i="21"/>
  <c r="I65" i="21"/>
  <c r="K65" i="21" s="1"/>
  <c r="H65" i="19"/>
  <c r="J65" i="21"/>
  <c r="I65" i="19"/>
  <c r="K65" i="19" s="1"/>
  <c r="H63" i="21"/>
  <c r="I63" i="21"/>
  <c r="K63" i="21" s="1"/>
  <c r="H61" i="21"/>
  <c r="I61" i="21"/>
  <c r="K61" i="21" s="1"/>
  <c r="J61" i="21"/>
  <c r="H59" i="21"/>
  <c r="I59" i="21"/>
  <c r="K59" i="21" s="1"/>
  <c r="J59" i="21"/>
  <c r="J59" i="20"/>
  <c r="J57" i="21"/>
  <c r="I57" i="19"/>
  <c r="K57" i="19" s="1"/>
  <c r="J57" i="19"/>
  <c r="I55" i="21"/>
  <c r="K55" i="21" s="1"/>
  <c r="H55" i="21"/>
  <c r="I55" i="19"/>
  <c r="K55" i="19" s="1"/>
  <c r="H55" i="19"/>
  <c r="H51" i="21"/>
  <c r="H51" i="20"/>
  <c r="I51" i="20"/>
  <c r="K51" i="20" s="1"/>
  <c r="J51" i="20"/>
  <c r="I51" i="21"/>
  <c r="K51" i="21" s="1"/>
  <c r="J51" i="21"/>
  <c r="J47" i="21"/>
  <c r="I47" i="20"/>
  <c r="K47" i="20" s="1"/>
  <c r="J47" i="20"/>
  <c r="I45" i="20"/>
  <c r="K45" i="20" s="1"/>
  <c r="J45" i="20"/>
  <c r="J35" i="20"/>
  <c r="I29" i="21"/>
  <c r="K29" i="21" s="1"/>
  <c r="H29" i="20"/>
  <c r="J29" i="21"/>
  <c r="I29" i="20"/>
  <c r="K29" i="20" s="1"/>
  <c r="J27" i="20"/>
  <c r="I25" i="21"/>
  <c r="K25" i="21" s="1"/>
  <c r="J25" i="21"/>
  <c r="I23" i="20"/>
  <c r="K23" i="20" s="1"/>
  <c r="J23" i="20"/>
  <c r="H17" i="20"/>
  <c r="J17" i="21"/>
  <c r="J9" i="19"/>
  <c r="J7" i="19"/>
  <c r="H5" i="19"/>
  <c r="J5" i="20"/>
  <c r="H99" i="20"/>
  <c r="J99" i="20"/>
  <c r="H99" i="21"/>
  <c r="I99" i="21"/>
  <c r="K99" i="21" s="1"/>
  <c r="J99" i="21"/>
  <c r="H99" i="19"/>
  <c r="I99" i="19"/>
  <c r="K99" i="19" s="1"/>
  <c r="I99" i="20"/>
  <c r="K99" i="20" s="1"/>
  <c r="J99" i="19"/>
  <c r="H97" i="21"/>
  <c r="H97" i="19"/>
  <c r="I97" i="21"/>
  <c r="K97" i="21" s="1"/>
  <c r="I97" i="19"/>
  <c r="K97" i="19" s="1"/>
  <c r="J97" i="21"/>
  <c r="H97" i="20"/>
  <c r="J97" i="19"/>
  <c r="I97" i="20"/>
  <c r="K97" i="20" s="1"/>
  <c r="J97" i="20"/>
  <c r="H95" i="20"/>
  <c r="I95" i="20"/>
  <c r="K95" i="20" s="1"/>
  <c r="H95" i="19"/>
  <c r="J95" i="20"/>
  <c r="I95" i="19"/>
  <c r="K95" i="19" s="1"/>
  <c r="J95" i="19"/>
  <c r="H95" i="21"/>
  <c r="I95" i="21"/>
  <c r="K95" i="21" s="1"/>
  <c r="J95" i="21"/>
  <c r="H93" i="20"/>
  <c r="I93" i="20"/>
  <c r="K93" i="20" s="1"/>
  <c r="J93" i="20"/>
  <c r="H93" i="19"/>
  <c r="I93" i="19"/>
  <c r="K93" i="19" s="1"/>
  <c r="J93" i="19"/>
  <c r="H93" i="21"/>
  <c r="I91" i="21"/>
  <c r="K91" i="21" s="1"/>
  <c r="H91" i="21"/>
  <c r="I91" i="20"/>
  <c r="K91" i="20" s="1"/>
  <c r="J91" i="21"/>
  <c r="H91" i="20"/>
  <c r="H91" i="19"/>
  <c r="I91" i="19"/>
  <c r="K91" i="19" s="1"/>
  <c r="J91" i="20"/>
  <c r="J91" i="19"/>
  <c r="H89" i="21"/>
  <c r="I89" i="21"/>
  <c r="K89" i="21" s="1"/>
  <c r="J89" i="21"/>
  <c r="H89" i="19"/>
  <c r="J89" i="19"/>
  <c r="J87" i="21"/>
  <c r="I87" i="19"/>
  <c r="K87" i="19" s="1"/>
  <c r="J87" i="20"/>
  <c r="J87" i="19"/>
  <c r="H87" i="19"/>
  <c r="H87" i="20"/>
  <c r="I87" i="20"/>
  <c r="K87" i="20" s="1"/>
  <c r="H85" i="19"/>
  <c r="H85" i="21"/>
  <c r="I85" i="21"/>
  <c r="K85" i="21" s="1"/>
  <c r="J85" i="21"/>
  <c r="I85" i="19"/>
  <c r="K85" i="19" s="1"/>
  <c r="J85" i="19"/>
  <c r="H83" i="21"/>
  <c r="J83" i="21"/>
  <c r="I83" i="21"/>
  <c r="K83" i="21" s="1"/>
  <c r="H83" i="20"/>
  <c r="I83" i="20"/>
  <c r="K83" i="20" s="1"/>
  <c r="J83" i="20"/>
  <c r="H83" i="19"/>
  <c r="H81" i="21"/>
  <c r="H81" i="20"/>
  <c r="I81" i="21"/>
  <c r="K81" i="21" s="1"/>
  <c r="I81" i="20"/>
  <c r="K81" i="20" s="1"/>
  <c r="J81" i="21"/>
  <c r="J81" i="20"/>
  <c r="H81" i="19"/>
  <c r="H79" i="20"/>
  <c r="I79" i="20"/>
  <c r="K79" i="20" s="1"/>
  <c r="J79" i="20"/>
  <c r="H79" i="21"/>
  <c r="I79" i="21"/>
  <c r="K79" i="21" s="1"/>
  <c r="J79" i="21"/>
  <c r="H79" i="19"/>
  <c r="H77" i="19"/>
  <c r="H77" i="21"/>
  <c r="I77" i="19"/>
  <c r="K77" i="19" s="1"/>
  <c r="I77" i="21"/>
  <c r="K77" i="21" s="1"/>
  <c r="J77" i="19"/>
  <c r="J77" i="21"/>
  <c r="H77" i="20"/>
  <c r="I77" i="20"/>
  <c r="K77" i="20" s="1"/>
  <c r="J77" i="20"/>
  <c r="H75" i="20"/>
  <c r="I75" i="19"/>
  <c r="K75" i="19" s="1"/>
  <c r="H75" i="21"/>
  <c r="J75" i="19"/>
  <c r="I75" i="21"/>
  <c r="K75" i="21" s="1"/>
  <c r="J75" i="21"/>
  <c r="H75" i="19"/>
  <c r="I75" i="20"/>
  <c r="K75" i="20" s="1"/>
  <c r="J75" i="20"/>
  <c r="H73" i="21"/>
  <c r="I73" i="21"/>
  <c r="K73" i="21" s="1"/>
  <c r="J73" i="21"/>
  <c r="H73" i="20"/>
  <c r="I73" i="20"/>
  <c r="K73" i="20" s="1"/>
  <c r="H73" i="19"/>
  <c r="H71" i="21"/>
  <c r="I71" i="21"/>
  <c r="K71" i="21" s="1"/>
  <c r="J71" i="21"/>
  <c r="H71" i="19"/>
  <c r="I69" i="19"/>
  <c r="K69" i="19" s="1"/>
  <c r="H69" i="20"/>
  <c r="H69" i="19"/>
  <c r="I69" i="20"/>
  <c r="K69" i="20" s="1"/>
  <c r="J69" i="19"/>
  <c r="J69" i="20"/>
  <c r="H69" i="21"/>
  <c r="I67" i="20"/>
  <c r="K67" i="20" s="1"/>
  <c r="J67" i="20"/>
  <c r="H67" i="20"/>
  <c r="H67" i="21"/>
  <c r="H67" i="19"/>
  <c r="I67" i="21"/>
  <c r="K67" i="21" s="1"/>
  <c r="J65" i="19"/>
  <c r="H65" i="20"/>
  <c r="I65" i="20"/>
  <c r="K65" i="20" s="1"/>
  <c r="J65" i="20"/>
  <c r="J63" i="19"/>
  <c r="J63" i="20"/>
  <c r="I63" i="19"/>
  <c r="K63" i="19" s="1"/>
  <c r="H63" i="19"/>
  <c r="I63" i="20"/>
  <c r="K63" i="20" s="1"/>
  <c r="H63" i="20"/>
  <c r="I61" i="19"/>
  <c r="K61" i="19" s="1"/>
  <c r="J61" i="19"/>
  <c r="H61" i="19"/>
  <c r="J61" i="20"/>
  <c r="H61" i="20"/>
  <c r="I61" i="20"/>
  <c r="K61" i="20" s="1"/>
  <c r="I59" i="19"/>
  <c r="K59" i="19" s="1"/>
  <c r="J59" i="19"/>
  <c r="H59" i="20"/>
  <c r="H59" i="19"/>
  <c r="I59" i="20"/>
  <c r="K59" i="20" s="1"/>
  <c r="H57" i="20"/>
  <c r="I57" i="20"/>
  <c r="K57" i="20" s="1"/>
  <c r="J57" i="20"/>
  <c r="H57" i="21"/>
  <c r="H57" i="19"/>
  <c r="I57" i="21"/>
  <c r="K57" i="21" s="1"/>
  <c r="J55" i="19"/>
  <c r="J55" i="21"/>
  <c r="H55" i="20"/>
  <c r="I55" i="20"/>
  <c r="K55" i="20" s="1"/>
  <c r="J55" i="20"/>
  <c r="H53" i="21"/>
  <c r="I53" i="21"/>
  <c r="K53" i="21" s="1"/>
  <c r="J53" i="21"/>
  <c r="H53" i="20"/>
  <c r="I53" i="20"/>
  <c r="K53" i="20" s="1"/>
  <c r="J53" i="20"/>
  <c r="H51" i="19"/>
  <c r="I51" i="19"/>
  <c r="K51" i="19" s="1"/>
  <c r="J51" i="19"/>
  <c r="H49" i="20"/>
  <c r="H49" i="19"/>
  <c r="J49" i="20"/>
  <c r="J49" i="19"/>
  <c r="I49" i="20"/>
  <c r="K49" i="20" s="1"/>
  <c r="I49" i="19"/>
  <c r="K49" i="19" s="1"/>
  <c r="H49" i="21"/>
  <c r="I49" i="21"/>
  <c r="K49" i="21" s="1"/>
  <c r="J49" i="21"/>
  <c r="J47" i="19"/>
  <c r="I47" i="19"/>
  <c r="K47" i="19" s="1"/>
  <c r="H47" i="19"/>
  <c r="H47" i="21"/>
  <c r="H47" i="20"/>
  <c r="I47" i="21"/>
  <c r="K47" i="21" s="1"/>
  <c r="I45" i="19"/>
  <c r="K45" i="19" s="1"/>
  <c r="J45" i="19"/>
  <c r="H45" i="19"/>
  <c r="H45" i="20"/>
  <c r="H43" i="19"/>
  <c r="I43" i="21"/>
  <c r="K43" i="21" s="1"/>
  <c r="J43" i="21"/>
  <c r="J43" i="19"/>
  <c r="H43" i="21"/>
  <c r="H43" i="20"/>
  <c r="I43" i="20"/>
  <c r="K43" i="20" s="1"/>
  <c r="J43" i="20"/>
  <c r="I43" i="19"/>
  <c r="K43" i="19" s="1"/>
  <c r="J41" i="19"/>
  <c r="H41" i="21"/>
  <c r="H41" i="19"/>
  <c r="I41" i="21"/>
  <c r="K41" i="21" s="1"/>
  <c r="H41" i="20"/>
  <c r="J41" i="21"/>
  <c r="I41" i="20"/>
  <c r="K41" i="20" s="1"/>
  <c r="I41" i="19"/>
  <c r="K41" i="19" s="1"/>
  <c r="J41" i="20"/>
  <c r="I39" i="21"/>
  <c r="K39" i="21" s="1"/>
  <c r="H39" i="21"/>
  <c r="J39" i="21"/>
  <c r="H39" i="20"/>
  <c r="I39" i="20"/>
  <c r="K39" i="20" s="1"/>
  <c r="J39" i="20"/>
  <c r="H39" i="19"/>
  <c r="I39" i="19"/>
  <c r="K39" i="19" s="1"/>
  <c r="H37" i="20"/>
  <c r="H37" i="21"/>
  <c r="I37" i="20"/>
  <c r="K37" i="20" s="1"/>
  <c r="I37" i="21"/>
  <c r="K37" i="21" s="1"/>
  <c r="J37" i="20"/>
  <c r="J37" i="21"/>
  <c r="I37" i="19"/>
  <c r="K37" i="19" s="1"/>
  <c r="J37" i="19"/>
  <c r="H35" i="21"/>
  <c r="I35" i="21"/>
  <c r="K35" i="21" s="1"/>
  <c r="J35" i="21"/>
  <c r="H35" i="19"/>
  <c r="J35" i="19"/>
  <c r="I35" i="19"/>
  <c r="K35" i="19" s="1"/>
  <c r="H35" i="20"/>
  <c r="I35" i="20"/>
  <c r="K35" i="20" s="1"/>
  <c r="H33" i="20"/>
  <c r="J33" i="19"/>
  <c r="H33" i="21"/>
  <c r="H33" i="19"/>
  <c r="I33" i="20"/>
  <c r="K33" i="20" s="1"/>
  <c r="I33" i="21"/>
  <c r="K33" i="21" s="1"/>
  <c r="J33" i="20"/>
  <c r="J33" i="21"/>
  <c r="I33" i="19"/>
  <c r="K33" i="19" s="1"/>
  <c r="H31" i="20"/>
  <c r="I31" i="19"/>
  <c r="K31" i="19" s="1"/>
  <c r="J31" i="19"/>
  <c r="I31" i="20"/>
  <c r="K31" i="20" s="1"/>
  <c r="J31" i="20"/>
  <c r="H31" i="19"/>
  <c r="H31" i="21"/>
  <c r="I31" i="21"/>
  <c r="K31" i="21" s="1"/>
  <c r="J31" i="21"/>
  <c r="H29" i="19"/>
  <c r="I29" i="19"/>
  <c r="K29" i="19" s="1"/>
  <c r="J29" i="19"/>
  <c r="J29" i="20"/>
  <c r="H29" i="21"/>
  <c r="J27" i="21"/>
  <c r="H27" i="19"/>
  <c r="I27" i="19"/>
  <c r="K27" i="19" s="1"/>
  <c r="J27" i="19"/>
  <c r="H27" i="21"/>
  <c r="I27" i="21"/>
  <c r="K27" i="21" s="1"/>
  <c r="H27" i="20"/>
  <c r="I27" i="20"/>
  <c r="K27" i="20" s="1"/>
  <c r="J25" i="20"/>
  <c r="H25" i="19"/>
  <c r="I25" i="19"/>
  <c r="K25" i="19" s="1"/>
  <c r="H25" i="20"/>
  <c r="I25" i="20"/>
  <c r="K25" i="20" s="1"/>
  <c r="J25" i="19"/>
  <c r="H25" i="21"/>
  <c r="J23" i="21"/>
  <c r="H23" i="21"/>
  <c r="I23" i="19"/>
  <c r="K23" i="19" s="1"/>
  <c r="H23" i="19"/>
  <c r="I23" i="21"/>
  <c r="K23" i="21" s="1"/>
  <c r="J23" i="19"/>
  <c r="H21" i="21"/>
  <c r="I21" i="21"/>
  <c r="K21" i="21" s="1"/>
  <c r="I21" i="19"/>
  <c r="K21" i="19" s="1"/>
  <c r="J21" i="21"/>
  <c r="J21" i="19"/>
  <c r="H21" i="20"/>
  <c r="I21" i="20"/>
  <c r="K21" i="20" s="1"/>
  <c r="J21" i="20"/>
  <c r="H21" i="19"/>
  <c r="H19" i="20"/>
  <c r="I19" i="19"/>
  <c r="K19" i="19" s="1"/>
  <c r="J19" i="19"/>
  <c r="H19" i="21"/>
  <c r="I19" i="20"/>
  <c r="K19" i="20" s="1"/>
  <c r="I19" i="21"/>
  <c r="K19" i="21" s="1"/>
  <c r="J19" i="21"/>
  <c r="H19" i="19"/>
  <c r="J19" i="20"/>
  <c r="H17" i="19"/>
  <c r="J17" i="20"/>
  <c r="I17" i="19"/>
  <c r="K17" i="19" s="1"/>
  <c r="J17" i="19"/>
  <c r="H17" i="21"/>
  <c r="I17" i="20"/>
  <c r="K17" i="20" s="1"/>
  <c r="I17" i="21"/>
  <c r="K17" i="21" s="1"/>
  <c r="H15" i="21"/>
  <c r="I15" i="20"/>
  <c r="K15" i="20" s="1"/>
  <c r="J15" i="20"/>
  <c r="I15" i="21"/>
  <c r="K15" i="21" s="1"/>
  <c r="H15" i="19"/>
  <c r="J15" i="21"/>
  <c r="I15" i="19"/>
  <c r="K15" i="19" s="1"/>
  <c r="H15" i="20"/>
  <c r="J15" i="19"/>
  <c r="H13" i="19"/>
  <c r="I13" i="19"/>
  <c r="K13" i="19" s="1"/>
  <c r="H13" i="21"/>
  <c r="J13" i="19"/>
  <c r="I13" i="21"/>
  <c r="K13" i="21" s="1"/>
  <c r="H13" i="20"/>
  <c r="J13" i="21"/>
  <c r="I13" i="20"/>
  <c r="K13" i="20" s="1"/>
  <c r="J13" i="20"/>
  <c r="H11" i="19"/>
  <c r="J11" i="20"/>
  <c r="J11" i="19"/>
  <c r="H11" i="21"/>
  <c r="H11" i="20"/>
  <c r="I11" i="21"/>
  <c r="K11" i="21" s="1"/>
  <c r="I11" i="19"/>
  <c r="K11" i="19" s="1"/>
  <c r="J11" i="21"/>
  <c r="I11" i="20"/>
  <c r="K11" i="20" s="1"/>
  <c r="H9" i="21"/>
  <c r="I9" i="21"/>
  <c r="K9" i="21" s="1"/>
  <c r="H9" i="20"/>
  <c r="J9" i="21"/>
  <c r="I9" i="20"/>
  <c r="K9" i="20" s="1"/>
  <c r="J9" i="20"/>
  <c r="H9" i="19"/>
  <c r="I9" i="19"/>
  <c r="K9" i="19" s="1"/>
  <c r="J7" i="20"/>
  <c r="I7" i="20"/>
  <c r="K7" i="20" s="1"/>
  <c r="H7" i="21"/>
  <c r="I7" i="21"/>
  <c r="K7" i="21" s="1"/>
  <c r="H7" i="19"/>
  <c r="J7" i="21"/>
  <c r="H7" i="20"/>
  <c r="I7" i="19"/>
  <c r="K7" i="19" s="1"/>
  <c r="I5" i="19"/>
  <c r="K5" i="19" s="1"/>
  <c r="H5" i="21"/>
  <c r="J5" i="19"/>
  <c r="I5" i="21"/>
  <c r="K5" i="21" s="1"/>
  <c r="J5" i="21"/>
  <c r="H5" i="20"/>
  <c r="I5" i="20"/>
  <c r="K5" i="20" s="1"/>
  <c r="K101" i="24"/>
  <c r="H101" i="24"/>
  <c r="K101" i="23"/>
  <c r="H101" i="23"/>
  <c r="K101" i="22"/>
  <c r="H101" i="22"/>
  <c r="G4" i="21"/>
  <c r="G6" i="21"/>
  <c r="G8" i="21"/>
  <c r="G10" i="21"/>
  <c r="G12" i="21"/>
  <c r="G14" i="21"/>
  <c r="G16" i="21"/>
  <c r="G18" i="21"/>
  <c r="G20" i="21"/>
  <c r="G22" i="21"/>
  <c r="G24" i="21"/>
  <c r="G26" i="21"/>
  <c r="G28" i="21"/>
  <c r="G30" i="21"/>
  <c r="G32" i="21"/>
  <c r="G34" i="21"/>
  <c r="G36" i="21"/>
  <c r="G38" i="21"/>
  <c r="G40" i="21"/>
  <c r="G42" i="21"/>
  <c r="G44" i="21"/>
  <c r="G46" i="21"/>
  <c r="G48" i="21"/>
  <c r="G50" i="21"/>
  <c r="G52" i="21"/>
  <c r="G54" i="21"/>
  <c r="G56" i="21"/>
  <c r="G58" i="21"/>
  <c r="G60" i="21"/>
  <c r="G62" i="21"/>
  <c r="G64" i="21"/>
  <c r="G66" i="21"/>
  <c r="G68" i="21"/>
  <c r="G70" i="21"/>
  <c r="G72" i="21"/>
  <c r="G74" i="21"/>
  <c r="G76" i="21"/>
  <c r="G78" i="21"/>
  <c r="G80" i="21"/>
  <c r="G82" i="21"/>
  <c r="G84" i="21"/>
  <c r="G86" i="21"/>
  <c r="G88" i="21"/>
  <c r="G90" i="21"/>
  <c r="G92" i="21"/>
  <c r="G94" i="21"/>
  <c r="G96" i="21"/>
  <c r="G98" i="21"/>
  <c r="G100" i="21"/>
  <c r="H4" i="21"/>
  <c r="H6" i="21"/>
  <c r="H8" i="21"/>
  <c r="H10" i="21"/>
  <c r="H12" i="21"/>
  <c r="H14" i="21"/>
  <c r="H16" i="21"/>
  <c r="H18" i="21"/>
  <c r="H20" i="21"/>
  <c r="H22" i="21"/>
  <c r="H24" i="21"/>
  <c r="H26" i="21"/>
  <c r="H28" i="21"/>
  <c r="H30" i="21"/>
  <c r="H32" i="21"/>
  <c r="H34" i="21"/>
  <c r="H36" i="21"/>
  <c r="H38" i="21"/>
  <c r="H40" i="21"/>
  <c r="H42" i="21"/>
  <c r="H44" i="21"/>
  <c r="H46" i="21"/>
  <c r="H48" i="21"/>
  <c r="H50" i="21"/>
  <c r="H52" i="21"/>
  <c r="H54" i="21"/>
  <c r="H56" i="21"/>
  <c r="H58" i="21"/>
  <c r="H60" i="21"/>
  <c r="H62" i="21"/>
  <c r="H64" i="21"/>
  <c r="H66" i="21"/>
  <c r="H68" i="21"/>
  <c r="H70" i="21"/>
  <c r="H72" i="21"/>
  <c r="H74" i="21"/>
  <c r="H76" i="21"/>
  <c r="H78" i="21"/>
  <c r="H80" i="21"/>
  <c r="H82" i="21"/>
  <c r="H84" i="21"/>
  <c r="H86" i="21"/>
  <c r="H88" i="21"/>
  <c r="H90" i="21"/>
  <c r="H92" i="21"/>
  <c r="H94" i="21"/>
  <c r="H96" i="21"/>
  <c r="H98" i="21"/>
  <c r="H100" i="21"/>
  <c r="I4" i="21"/>
  <c r="K4" i="21" s="1"/>
  <c r="I6" i="21"/>
  <c r="K6" i="21" s="1"/>
  <c r="I8" i="21"/>
  <c r="K8" i="21" s="1"/>
  <c r="I10" i="21"/>
  <c r="K10" i="21" s="1"/>
  <c r="I12" i="21"/>
  <c r="K12" i="21" s="1"/>
  <c r="I14" i="21"/>
  <c r="K14" i="21" s="1"/>
  <c r="I16" i="21"/>
  <c r="K16" i="21" s="1"/>
  <c r="I18" i="21"/>
  <c r="K18" i="21" s="1"/>
  <c r="I20" i="21"/>
  <c r="K20" i="21" s="1"/>
  <c r="I22" i="21"/>
  <c r="K22" i="21" s="1"/>
  <c r="I24" i="21"/>
  <c r="K24" i="21" s="1"/>
  <c r="I26" i="21"/>
  <c r="K26" i="21" s="1"/>
  <c r="I28" i="21"/>
  <c r="K28" i="21" s="1"/>
  <c r="I30" i="21"/>
  <c r="K30" i="21" s="1"/>
  <c r="I32" i="21"/>
  <c r="K32" i="21" s="1"/>
  <c r="I34" i="21"/>
  <c r="K34" i="21" s="1"/>
  <c r="I36" i="21"/>
  <c r="K36" i="21" s="1"/>
  <c r="I38" i="21"/>
  <c r="K38" i="21" s="1"/>
  <c r="I40" i="21"/>
  <c r="K40" i="21" s="1"/>
  <c r="I42" i="21"/>
  <c r="K42" i="21" s="1"/>
  <c r="I44" i="21"/>
  <c r="K44" i="21" s="1"/>
  <c r="I46" i="21"/>
  <c r="K46" i="21" s="1"/>
  <c r="I48" i="21"/>
  <c r="K48" i="21" s="1"/>
  <c r="I50" i="21"/>
  <c r="K50" i="21" s="1"/>
  <c r="I52" i="21"/>
  <c r="K52" i="21" s="1"/>
  <c r="I54" i="21"/>
  <c r="K54" i="21" s="1"/>
  <c r="I56" i="21"/>
  <c r="K56" i="21" s="1"/>
  <c r="I58" i="21"/>
  <c r="K58" i="21" s="1"/>
  <c r="I60" i="21"/>
  <c r="K60" i="21" s="1"/>
  <c r="I62" i="21"/>
  <c r="K62" i="21" s="1"/>
  <c r="I64" i="21"/>
  <c r="K64" i="21" s="1"/>
  <c r="I66" i="21"/>
  <c r="K66" i="21" s="1"/>
  <c r="I68" i="21"/>
  <c r="K68" i="21" s="1"/>
  <c r="I70" i="21"/>
  <c r="K70" i="21" s="1"/>
  <c r="I72" i="21"/>
  <c r="K72" i="21" s="1"/>
  <c r="I74" i="21"/>
  <c r="K74" i="21" s="1"/>
  <c r="I76" i="21"/>
  <c r="K76" i="21" s="1"/>
  <c r="I78" i="21"/>
  <c r="K78" i="21" s="1"/>
  <c r="I80" i="21"/>
  <c r="K80" i="21" s="1"/>
  <c r="I82" i="21"/>
  <c r="K82" i="21" s="1"/>
  <c r="I84" i="21"/>
  <c r="K84" i="21" s="1"/>
  <c r="I86" i="21"/>
  <c r="K86" i="21" s="1"/>
  <c r="I88" i="21"/>
  <c r="K88" i="21" s="1"/>
  <c r="I90" i="21"/>
  <c r="K90" i="21" s="1"/>
  <c r="I92" i="21"/>
  <c r="K92" i="21" s="1"/>
  <c r="I94" i="21"/>
  <c r="K94" i="21" s="1"/>
  <c r="I96" i="21"/>
  <c r="K96" i="21" s="1"/>
  <c r="I98" i="21"/>
  <c r="K98" i="21" s="1"/>
  <c r="I100" i="21"/>
  <c r="K100" i="21" s="1"/>
  <c r="G8" i="19"/>
  <c r="G14" i="19"/>
  <c r="G16" i="19"/>
  <c r="G18" i="19"/>
  <c r="G20" i="19"/>
  <c r="G22" i="19"/>
  <c r="G26" i="19"/>
  <c r="G32" i="19"/>
  <c r="G34" i="19"/>
  <c r="G36" i="19"/>
  <c r="G38" i="19"/>
  <c r="G40" i="19"/>
  <c r="G42" i="19"/>
  <c r="G44" i="19"/>
  <c r="G46" i="19"/>
  <c r="G48" i="19"/>
  <c r="G50" i="19"/>
  <c r="G52" i="19"/>
  <c r="G54" i="19"/>
  <c r="G56" i="19"/>
  <c r="G58" i="19"/>
  <c r="G60" i="19"/>
  <c r="G62" i="19"/>
  <c r="G64" i="19"/>
  <c r="G66" i="19"/>
  <c r="G68" i="19"/>
  <c r="G70" i="19"/>
  <c r="G72" i="19"/>
  <c r="G74" i="19"/>
  <c r="G76" i="19"/>
  <c r="G78" i="19"/>
  <c r="G80" i="19"/>
  <c r="G82" i="19"/>
  <c r="G84" i="19"/>
  <c r="G86" i="19"/>
  <c r="G88" i="19"/>
  <c r="G90" i="19"/>
  <c r="G92" i="19"/>
  <c r="G94" i="19"/>
  <c r="G96" i="19"/>
  <c r="G98" i="19"/>
  <c r="G100" i="19"/>
  <c r="H6" i="19"/>
  <c r="H14" i="19"/>
  <c r="H16" i="19"/>
  <c r="H22" i="19"/>
  <c r="H26" i="19"/>
  <c r="H28" i="19"/>
  <c r="H30" i="19"/>
  <c r="H32" i="19"/>
  <c r="H34" i="19"/>
  <c r="H36" i="19"/>
  <c r="H38" i="19"/>
  <c r="H40" i="19"/>
  <c r="H42" i="19"/>
  <c r="H44" i="19"/>
  <c r="H46" i="19"/>
  <c r="H48" i="19"/>
  <c r="H50" i="19"/>
  <c r="H52" i="19"/>
  <c r="H54" i="19"/>
  <c r="H56" i="19"/>
  <c r="H58" i="19"/>
  <c r="H60" i="19"/>
  <c r="H62" i="19"/>
  <c r="H64" i="19"/>
  <c r="H66" i="19"/>
  <c r="H68" i="19"/>
  <c r="H70" i="19"/>
  <c r="H72" i="19"/>
  <c r="H74" i="19"/>
  <c r="H76" i="19"/>
  <c r="H78" i="19"/>
  <c r="H80" i="19"/>
  <c r="H82" i="19"/>
  <c r="H84" i="19"/>
  <c r="H86" i="19"/>
  <c r="H88" i="19"/>
  <c r="H90" i="19"/>
  <c r="H92" i="19"/>
  <c r="H94" i="19"/>
  <c r="H96" i="19"/>
  <c r="H98" i="19"/>
  <c r="H100" i="19"/>
  <c r="G6" i="19"/>
  <c r="G12" i="19"/>
  <c r="G28" i="19"/>
  <c r="H4" i="19"/>
  <c r="H12" i="19"/>
  <c r="H24" i="19"/>
  <c r="I4" i="19"/>
  <c r="K4" i="19" s="1"/>
  <c r="I6" i="19"/>
  <c r="K6" i="19" s="1"/>
  <c r="I8" i="19"/>
  <c r="K8" i="19" s="1"/>
  <c r="I10" i="19"/>
  <c r="K10" i="19" s="1"/>
  <c r="I12" i="19"/>
  <c r="K12" i="19" s="1"/>
  <c r="I14" i="19"/>
  <c r="K14" i="19" s="1"/>
  <c r="I16" i="19"/>
  <c r="K16" i="19" s="1"/>
  <c r="I18" i="19"/>
  <c r="K18" i="19" s="1"/>
  <c r="I20" i="19"/>
  <c r="K20" i="19" s="1"/>
  <c r="I22" i="19"/>
  <c r="K22" i="19" s="1"/>
  <c r="I24" i="19"/>
  <c r="K24" i="19" s="1"/>
  <c r="I26" i="19"/>
  <c r="K26" i="19" s="1"/>
  <c r="I28" i="19"/>
  <c r="K28" i="19" s="1"/>
  <c r="I30" i="19"/>
  <c r="K30" i="19" s="1"/>
  <c r="I32" i="19"/>
  <c r="K32" i="19" s="1"/>
  <c r="I34" i="19"/>
  <c r="K34" i="19" s="1"/>
  <c r="I36" i="19"/>
  <c r="K36" i="19" s="1"/>
  <c r="I38" i="19"/>
  <c r="K38" i="19" s="1"/>
  <c r="I40" i="19"/>
  <c r="K40" i="19" s="1"/>
  <c r="I42" i="19"/>
  <c r="K42" i="19" s="1"/>
  <c r="I44" i="19"/>
  <c r="K44" i="19" s="1"/>
  <c r="I46" i="19"/>
  <c r="K46" i="19" s="1"/>
  <c r="I48" i="19"/>
  <c r="K48" i="19" s="1"/>
  <c r="I50" i="19"/>
  <c r="K50" i="19" s="1"/>
  <c r="I52" i="19"/>
  <c r="K52" i="19" s="1"/>
  <c r="I54" i="19"/>
  <c r="K54" i="19" s="1"/>
  <c r="I56" i="19"/>
  <c r="K56" i="19" s="1"/>
  <c r="I58" i="19"/>
  <c r="K58" i="19" s="1"/>
  <c r="I60" i="19"/>
  <c r="K60" i="19" s="1"/>
  <c r="I62" i="19"/>
  <c r="K62" i="19" s="1"/>
  <c r="I64" i="19"/>
  <c r="K64" i="19" s="1"/>
  <c r="I66" i="19"/>
  <c r="K66" i="19" s="1"/>
  <c r="I68" i="19"/>
  <c r="K68" i="19" s="1"/>
  <c r="I70" i="19"/>
  <c r="K70" i="19" s="1"/>
  <c r="I72" i="19"/>
  <c r="K72" i="19" s="1"/>
  <c r="I74" i="19"/>
  <c r="K74" i="19" s="1"/>
  <c r="I76" i="19"/>
  <c r="K76" i="19" s="1"/>
  <c r="I78" i="19"/>
  <c r="K78" i="19" s="1"/>
  <c r="I80" i="19"/>
  <c r="K80" i="19" s="1"/>
  <c r="I82" i="19"/>
  <c r="K82" i="19" s="1"/>
  <c r="I84" i="19"/>
  <c r="K84" i="19" s="1"/>
  <c r="I86" i="19"/>
  <c r="K86" i="19" s="1"/>
  <c r="I88" i="19"/>
  <c r="K88" i="19" s="1"/>
  <c r="I90" i="19"/>
  <c r="K90" i="19" s="1"/>
  <c r="I92" i="19"/>
  <c r="K92" i="19" s="1"/>
  <c r="I94" i="19"/>
  <c r="K94" i="19" s="1"/>
  <c r="I96" i="19"/>
  <c r="K96" i="19" s="1"/>
  <c r="I98" i="19"/>
  <c r="K98" i="19" s="1"/>
  <c r="I100" i="19"/>
  <c r="K100" i="19" s="1"/>
  <c r="G4" i="19"/>
  <c r="G30" i="19"/>
  <c r="H8" i="19"/>
  <c r="H20" i="19"/>
  <c r="J10" i="19"/>
  <c r="J18" i="19"/>
  <c r="J24" i="19"/>
  <c r="G10" i="19"/>
  <c r="G20" i="20"/>
  <c r="G44" i="20"/>
  <c r="G62" i="20"/>
  <c r="G70" i="20"/>
  <c r="G76" i="20"/>
  <c r="G78" i="20"/>
  <c r="G80" i="20"/>
  <c r="G82" i="20"/>
  <c r="G86" i="20"/>
  <c r="G88" i="20"/>
  <c r="G90" i="20"/>
  <c r="G92" i="20"/>
  <c r="G100" i="20"/>
  <c r="G4" i="20"/>
  <c r="G14" i="20"/>
  <c r="G30" i="20"/>
  <c r="G84" i="20"/>
  <c r="H26" i="20"/>
  <c r="H48" i="20"/>
  <c r="H58" i="20"/>
  <c r="H66" i="20"/>
  <c r="H68" i="20"/>
  <c r="H70" i="20"/>
  <c r="H74" i="20"/>
  <c r="H76" i="20"/>
  <c r="H78" i="20"/>
  <c r="H84" i="20"/>
  <c r="H86" i="20"/>
  <c r="H88" i="20"/>
  <c r="H90" i="20"/>
  <c r="H92" i="20"/>
  <c r="H94" i="20"/>
  <c r="H96" i="20"/>
  <c r="H98" i="20"/>
  <c r="H100" i="20"/>
  <c r="G8" i="20"/>
  <c r="G18" i="20"/>
  <c r="G26" i="20"/>
  <c r="G34" i="20"/>
  <c r="G40" i="20"/>
  <c r="G48" i="20"/>
  <c r="G54" i="20"/>
  <c r="G60" i="20"/>
  <c r="G66" i="20"/>
  <c r="G74" i="20"/>
  <c r="G94" i="20"/>
  <c r="H4" i="20"/>
  <c r="H10" i="20"/>
  <c r="H16" i="20"/>
  <c r="H22" i="20"/>
  <c r="H30" i="20"/>
  <c r="H40" i="20"/>
  <c r="H52" i="20"/>
  <c r="H72" i="20"/>
  <c r="I6" i="20"/>
  <c r="K6" i="20" s="1"/>
  <c r="I20" i="20"/>
  <c r="K20" i="20" s="1"/>
  <c r="I30" i="20"/>
  <c r="K30" i="20" s="1"/>
  <c r="I36" i="20"/>
  <c r="K36" i="20" s="1"/>
  <c r="I40" i="20"/>
  <c r="K40" i="20" s="1"/>
  <c r="I44" i="20"/>
  <c r="K44" i="20" s="1"/>
  <c r="I46" i="20"/>
  <c r="K46" i="20" s="1"/>
  <c r="I48" i="20"/>
  <c r="K48" i="20" s="1"/>
  <c r="I50" i="20"/>
  <c r="K50" i="20" s="1"/>
  <c r="I52" i="20"/>
  <c r="K52" i="20" s="1"/>
  <c r="I54" i="20"/>
  <c r="K54" i="20" s="1"/>
  <c r="I56" i="20"/>
  <c r="K56" i="20" s="1"/>
  <c r="I58" i="20"/>
  <c r="K58" i="20" s="1"/>
  <c r="I60" i="20"/>
  <c r="K60" i="20" s="1"/>
  <c r="I62" i="20"/>
  <c r="K62" i="20" s="1"/>
  <c r="I64" i="20"/>
  <c r="K64" i="20" s="1"/>
  <c r="I66" i="20"/>
  <c r="K66" i="20" s="1"/>
  <c r="I68" i="20"/>
  <c r="K68" i="20" s="1"/>
  <c r="I70" i="20"/>
  <c r="K70" i="20" s="1"/>
  <c r="I72" i="20"/>
  <c r="K72" i="20" s="1"/>
  <c r="I74" i="20"/>
  <c r="K74" i="20" s="1"/>
  <c r="I76" i="20"/>
  <c r="K76" i="20" s="1"/>
  <c r="I78" i="20"/>
  <c r="K78" i="20" s="1"/>
  <c r="I80" i="20"/>
  <c r="K80" i="20" s="1"/>
  <c r="I82" i="20"/>
  <c r="K82" i="20" s="1"/>
  <c r="I84" i="20"/>
  <c r="K84" i="20" s="1"/>
  <c r="I86" i="20"/>
  <c r="K86" i="20" s="1"/>
  <c r="I88" i="20"/>
  <c r="K88" i="20" s="1"/>
  <c r="I90" i="20"/>
  <c r="K90" i="20" s="1"/>
  <c r="I92" i="20"/>
  <c r="K92" i="20" s="1"/>
  <c r="I94" i="20"/>
  <c r="K94" i="20" s="1"/>
  <c r="I96" i="20"/>
  <c r="K96" i="20" s="1"/>
  <c r="I98" i="20"/>
  <c r="K98" i="20" s="1"/>
  <c r="I100" i="20"/>
  <c r="K100" i="20" s="1"/>
  <c r="G10" i="20"/>
  <c r="G16" i="20"/>
  <c r="G24" i="20"/>
  <c r="G28" i="20"/>
  <c r="G36" i="20"/>
  <c r="G42" i="20"/>
  <c r="G50" i="20"/>
  <c r="G56" i="20"/>
  <c r="G64" i="20"/>
  <c r="G72" i="20"/>
  <c r="G96" i="20"/>
  <c r="H6" i="20"/>
  <c r="H12" i="20"/>
  <c r="H18" i="20"/>
  <c r="H24" i="20"/>
  <c r="H32" i="20"/>
  <c r="H36" i="20"/>
  <c r="H44" i="20"/>
  <c r="H50" i="20"/>
  <c r="H56" i="20"/>
  <c r="H62" i="20"/>
  <c r="H80" i="20"/>
  <c r="I4" i="20"/>
  <c r="K4" i="20" s="1"/>
  <c r="I10" i="20"/>
  <c r="K10" i="20" s="1"/>
  <c r="I14" i="20"/>
  <c r="K14" i="20" s="1"/>
  <c r="I18" i="20"/>
  <c r="K18" i="20" s="1"/>
  <c r="I24" i="20"/>
  <c r="K24" i="20" s="1"/>
  <c r="I28" i="20"/>
  <c r="K28" i="20" s="1"/>
  <c r="I32" i="20"/>
  <c r="K32" i="20" s="1"/>
  <c r="I38" i="20"/>
  <c r="K38" i="20" s="1"/>
  <c r="J6" i="20"/>
  <c r="J12" i="20"/>
  <c r="J14" i="20"/>
  <c r="J16" i="20"/>
  <c r="J20" i="20"/>
  <c r="J22" i="20"/>
  <c r="J26" i="20"/>
  <c r="J28" i="20"/>
  <c r="J32" i="20"/>
  <c r="J34" i="20"/>
  <c r="J38" i="20"/>
  <c r="J42" i="20"/>
  <c r="J46" i="20"/>
  <c r="J52" i="20"/>
  <c r="J54" i="20"/>
  <c r="J58" i="20"/>
  <c r="J60" i="20"/>
  <c r="J64" i="20"/>
  <c r="J68" i="20"/>
  <c r="J82" i="20"/>
  <c r="J98" i="20"/>
  <c r="G12" i="20"/>
  <c r="G22" i="20"/>
  <c r="G38" i="20"/>
  <c r="G46" i="20"/>
  <c r="H8" i="20"/>
  <c r="H34" i="20"/>
  <c r="H42" i="20"/>
  <c r="I8" i="20"/>
  <c r="K8" i="20" s="1"/>
  <c r="F100" i="18"/>
  <c r="J100" i="18" s="1"/>
  <c r="F99" i="18"/>
  <c r="J99" i="18" s="1"/>
  <c r="F98" i="18"/>
  <c r="J98" i="18" s="1"/>
  <c r="F97" i="18"/>
  <c r="I97" i="18" s="1"/>
  <c r="K97" i="18" s="1"/>
  <c r="F96" i="18"/>
  <c r="J96" i="18" s="1"/>
  <c r="F95" i="18"/>
  <c r="J95" i="18" s="1"/>
  <c r="F94" i="18"/>
  <c r="J94" i="18" s="1"/>
  <c r="F93" i="18"/>
  <c r="J93" i="18" s="1"/>
  <c r="F92" i="18"/>
  <c r="J92" i="18" s="1"/>
  <c r="F91" i="18"/>
  <c r="I91" i="18" s="1"/>
  <c r="K91" i="18" s="1"/>
  <c r="F90" i="18"/>
  <c r="J90" i="18" s="1"/>
  <c r="F89" i="18"/>
  <c r="H89" i="18" s="1"/>
  <c r="F88" i="18"/>
  <c r="J88" i="18" s="1"/>
  <c r="F87" i="18"/>
  <c r="J87" i="18" s="1"/>
  <c r="F86" i="18"/>
  <c r="J86" i="18" s="1"/>
  <c r="F85" i="18"/>
  <c r="I85" i="18" s="1"/>
  <c r="K85" i="18" s="1"/>
  <c r="F84" i="18"/>
  <c r="J84" i="18" s="1"/>
  <c r="F83" i="18"/>
  <c r="J83" i="18" s="1"/>
  <c r="F82" i="18"/>
  <c r="J82" i="18" s="1"/>
  <c r="F81" i="18"/>
  <c r="J81" i="18" s="1"/>
  <c r="F80" i="18"/>
  <c r="J80" i="18" s="1"/>
  <c r="F79" i="18"/>
  <c r="I79" i="18" s="1"/>
  <c r="K79" i="18" s="1"/>
  <c r="F78" i="18"/>
  <c r="J78" i="18" s="1"/>
  <c r="F77" i="18"/>
  <c r="J77" i="18" s="1"/>
  <c r="F76" i="18"/>
  <c r="J76" i="18" s="1"/>
  <c r="F75" i="18"/>
  <c r="J75" i="18" s="1"/>
  <c r="F74" i="18"/>
  <c r="J74" i="18" s="1"/>
  <c r="F73" i="18"/>
  <c r="I73" i="18" s="1"/>
  <c r="K73" i="18" s="1"/>
  <c r="F72" i="18"/>
  <c r="J72" i="18" s="1"/>
  <c r="F71" i="18"/>
  <c r="J71" i="18" s="1"/>
  <c r="F70" i="18"/>
  <c r="J70" i="18" s="1"/>
  <c r="F69" i="18"/>
  <c r="G69" i="18" s="1"/>
  <c r="F68" i="18"/>
  <c r="J68" i="18" s="1"/>
  <c r="F67" i="18"/>
  <c r="I67" i="18" s="1"/>
  <c r="K67" i="18" s="1"/>
  <c r="F66" i="18"/>
  <c r="J66" i="18" s="1"/>
  <c r="F65" i="18"/>
  <c r="H65" i="18" s="1"/>
  <c r="F64" i="18"/>
  <c r="J64" i="18" s="1"/>
  <c r="F63" i="18"/>
  <c r="J63" i="18" s="1"/>
  <c r="F62" i="18"/>
  <c r="J62" i="18" s="1"/>
  <c r="F61" i="18"/>
  <c r="I61" i="18" s="1"/>
  <c r="K61" i="18" s="1"/>
  <c r="F60" i="18"/>
  <c r="J60" i="18" s="1"/>
  <c r="F59" i="18"/>
  <c r="J59" i="18" s="1"/>
  <c r="F58" i="18"/>
  <c r="J58" i="18" s="1"/>
  <c r="F57" i="18"/>
  <c r="G57" i="18" s="1"/>
  <c r="F56" i="18"/>
  <c r="J56" i="18" s="1"/>
  <c r="F55" i="18"/>
  <c r="I55" i="18" s="1"/>
  <c r="K55" i="18" s="1"/>
  <c r="F54" i="18"/>
  <c r="J54" i="18" s="1"/>
  <c r="F53" i="18"/>
  <c r="G53" i="18" s="1"/>
  <c r="F52" i="18"/>
  <c r="J52" i="18" s="1"/>
  <c r="F51" i="18"/>
  <c r="G51" i="18" s="1"/>
  <c r="F50" i="18"/>
  <c r="J50" i="18" s="1"/>
  <c r="F49" i="18"/>
  <c r="J49" i="18" s="1"/>
  <c r="F48" i="18"/>
  <c r="J48" i="18" s="1"/>
  <c r="F47" i="18"/>
  <c r="G47" i="18" s="1"/>
  <c r="F46" i="18"/>
  <c r="J46" i="18" s="1"/>
  <c r="F45" i="18"/>
  <c r="H45" i="18" s="1"/>
  <c r="F44" i="18"/>
  <c r="J44" i="18" s="1"/>
  <c r="F43" i="18"/>
  <c r="J43" i="18" s="1"/>
  <c r="F42" i="18"/>
  <c r="J42" i="18" s="1"/>
  <c r="F41" i="18"/>
  <c r="H41" i="18" s="1"/>
  <c r="F40" i="18"/>
  <c r="J40" i="18" s="1"/>
  <c r="F39" i="18"/>
  <c r="G39" i="18" s="1"/>
  <c r="F38" i="18"/>
  <c r="J38" i="18" s="1"/>
  <c r="F37" i="18"/>
  <c r="J37" i="18" s="1"/>
  <c r="F36" i="18"/>
  <c r="J36" i="18" s="1"/>
  <c r="F35" i="18"/>
  <c r="G35" i="18" s="1"/>
  <c r="F34" i="18"/>
  <c r="J34" i="18" s="1"/>
  <c r="F33" i="18"/>
  <c r="I33" i="18" s="1"/>
  <c r="K33" i="18" s="1"/>
  <c r="F32" i="18"/>
  <c r="J32" i="18" s="1"/>
  <c r="F31" i="18"/>
  <c r="I31" i="18" s="1"/>
  <c r="K31" i="18" s="1"/>
  <c r="F30" i="18"/>
  <c r="J30" i="18" s="1"/>
  <c r="F29" i="18"/>
  <c r="J29" i="18" s="1"/>
  <c r="F28" i="18"/>
  <c r="J28" i="18" s="1"/>
  <c r="F27" i="18"/>
  <c r="J27" i="18" s="1"/>
  <c r="F26" i="18"/>
  <c r="J26" i="18" s="1"/>
  <c r="F25" i="18"/>
  <c r="I25" i="18" s="1"/>
  <c r="K25" i="18" s="1"/>
  <c r="F24" i="18"/>
  <c r="I24" i="18" s="1"/>
  <c r="K24" i="18" s="1"/>
  <c r="F23" i="18"/>
  <c r="J23" i="18" s="1"/>
  <c r="F22" i="18"/>
  <c r="H22" i="18" s="1"/>
  <c r="F21" i="18"/>
  <c r="I21" i="18" s="1"/>
  <c r="K21" i="18" s="1"/>
  <c r="F20" i="18"/>
  <c r="H20" i="18" s="1"/>
  <c r="F19" i="18"/>
  <c r="I19" i="18" s="1"/>
  <c r="K19" i="18" s="1"/>
  <c r="F18" i="18"/>
  <c r="J18" i="18" s="1"/>
  <c r="F17" i="18"/>
  <c r="G17" i="18" s="1"/>
  <c r="F16" i="18"/>
  <c r="J16" i="18" s="1"/>
  <c r="F15" i="18"/>
  <c r="I15" i="18" s="1"/>
  <c r="K15" i="18" s="1"/>
  <c r="F14" i="18"/>
  <c r="J14" i="18" s="1"/>
  <c r="F13" i="18"/>
  <c r="J13" i="18" s="1"/>
  <c r="F12" i="18"/>
  <c r="J12" i="18" s="1"/>
  <c r="F11" i="18"/>
  <c r="G11" i="18" s="1"/>
  <c r="F10" i="18"/>
  <c r="I10" i="18" s="1"/>
  <c r="K10" i="18" s="1"/>
  <c r="F9" i="18"/>
  <c r="J9" i="18" s="1"/>
  <c r="F8" i="18"/>
  <c r="H8" i="18" s="1"/>
  <c r="F7" i="18"/>
  <c r="J7" i="18" s="1"/>
  <c r="F6" i="18"/>
  <c r="G6" i="18" s="1"/>
  <c r="F5" i="18"/>
  <c r="G5" i="18" s="1"/>
  <c r="F4" i="18"/>
  <c r="J4" i="18" s="1"/>
  <c r="H29" i="18" l="1"/>
  <c r="H59" i="18"/>
  <c r="I8" i="18"/>
  <c r="K8" i="18" s="1"/>
  <c r="J8" i="18"/>
  <c r="H95" i="18"/>
  <c r="G89" i="18"/>
  <c r="I89" i="18"/>
  <c r="K89" i="18" s="1"/>
  <c r="J89" i="18"/>
  <c r="H47" i="18"/>
  <c r="I47" i="18"/>
  <c r="K47" i="18" s="1"/>
  <c r="J47" i="18"/>
  <c r="I34" i="18"/>
  <c r="K34" i="18" s="1"/>
  <c r="J17" i="18"/>
  <c r="J97" i="18"/>
  <c r="G95" i="18"/>
  <c r="G93" i="18"/>
  <c r="J91" i="18"/>
  <c r="J85" i="18"/>
  <c r="G83" i="18"/>
  <c r="H83" i="18"/>
  <c r="J79" i="18"/>
  <c r="G77" i="18"/>
  <c r="H77" i="18"/>
  <c r="I77" i="18"/>
  <c r="K77" i="18" s="1"/>
  <c r="J73" i="18"/>
  <c r="G71" i="18"/>
  <c r="H71" i="18"/>
  <c r="J67" i="18"/>
  <c r="G65" i="18"/>
  <c r="J65" i="18"/>
  <c r="I65" i="18"/>
  <c r="K65" i="18" s="1"/>
  <c r="J61" i="18"/>
  <c r="G59" i="18"/>
  <c r="J55" i="18"/>
  <c r="I53" i="18"/>
  <c r="K53" i="18" s="1"/>
  <c r="J53" i="18"/>
  <c r="H53" i="18"/>
  <c r="G50" i="18"/>
  <c r="H50" i="18"/>
  <c r="I44" i="18"/>
  <c r="K44" i="18" s="1"/>
  <c r="G44" i="18"/>
  <c r="I41" i="18"/>
  <c r="K41" i="18" s="1"/>
  <c r="J41" i="18"/>
  <c r="H38" i="18"/>
  <c r="I38" i="18"/>
  <c r="K38" i="18" s="1"/>
  <c r="G38" i="18"/>
  <c r="H35" i="18"/>
  <c r="I35" i="18"/>
  <c r="K35" i="18" s="1"/>
  <c r="J35" i="18"/>
  <c r="I32" i="18"/>
  <c r="K32" i="18" s="1"/>
  <c r="G32" i="18"/>
  <c r="G29" i="18"/>
  <c r="G28" i="18"/>
  <c r="J25" i="18"/>
  <c r="G25" i="18"/>
  <c r="J22" i="18"/>
  <c r="J19" i="18"/>
  <c r="G19" i="18"/>
  <c r="H17" i="18"/>
  <c r="I17" i="18"/>
  <c r="K17" i="18" s="1"/>
  <c r="H11" i="18"/>
  <c r="I11" i="18"/>
  <c r="K11" i="18" s="1"/>
  <c r="J11" i="18"/>
  <c r="H10" i="18"/>
  <c r="J5" i="18"/>
  <c r="H5" i="18"/>
  <c r="I5" i="18"/>
  <c r="K5" i="18" s="1"/>
  <c r="K101" i="21"/>
  <c r="H101" i="21"/>
  <c r="H101" i="19"/>
  <c r="K101" i="19"/>
  <c r="H101" i="20"/>
  <c r="K101" i="20"/>
  <c r="G20" i="18"/>
  <c r="I50" i="18"/>
  <c r="K50" i="18" s="1"/>
  <c r="I56" i="18"/>
  <c r="K56" i="18" s="1"/>
  <c r="I59" i="18"/>
  <c r="K59" i="18" s="1"/>
  <c r="H62" i="18"/>
  <c r="I68" i="18"/>
  <c r="K68" i="18" s="1"/>
  <c r="I71" i="18"/>
  <c r="K71" i="18" s="1"/>
  <c r="H74" i="18"/>
  <c r="I80" i="18"/>
  <c r="K80" i="18" s="1"/>
  <c r="I83" i="18"/>
  <c r="K83" i="18" s="1"/>
  <c r="H86" i="18"/>
  <c r="I92" i="18"/>
  <c r="K92" i="18" s="1"/>
  <c r="I95" i="18"/>
  <c r="K95" i="18" s="1"/>
  <c r="H98" i="18"/>
  <c r="I29" i="18"/>
  <c r="K29" i="18" s="1"/>
  <c r="H27" i="18"/>
  <c r="G42" i="18"/>
  <c r="I62" i="18"/>
  <c r="K62" i="18" s="1"/>
  <c r="I74" i="18"/>
  <c r="K74" i="18" s="1"/>
  <c r="I86" i="18"/>
  <c r="K86" i="18" s="1"/>
  <c r="I98" i="18"/>
  <c r="K98" i="18" s="1"/>
  <c r="G68" i="18"/>
  <c r="G74" i="18"/>
  <c r="G80" i="18"/>
  <c r="G9" i="18"/>
  <c r="G23" i="18"/>
  <c r="J20" i="18"/>
  <c r="I39" i="18"/>
  <c r="K39" i="18" s="1"/>
  <c r="I42" i="18"/>
  <c r="K42" i="18" s="1"/>
  <c r="I45" i="18"/>
  <c r="K45" i="18" s="1"/>
  <c r="H48" i="18"/>
  <c r="H51" i="18"/>
  <c r="H54" i="18"/>
  <c r="H57" i="18"/>
  <c r="G60" i="18"/>
  <c r="G63" i="18"/>
  <c r="G66" i="18"/>
  <c r="H69" i="18"/>
  <c r="G72" i="18"/>
  <c r="G75" i="18"/>
  <c r="G78" i="18"/>
  <c r="H81" i="18"/>
  <c r="G84" i="18"/>
  <c r="G87" i="18"/>
  <c r="G90" i="18"/>
  <c r="H93" i="18"/>
  <c r="G96" i="18"/>
  <c r="G99" i="18"/>
  <c r="G56" i="18"/>
  <c r="I20" i="18"/>
  <c r="K20" i="18" s="1"/>
  <c r="G45" i="18"/>
  <c r="G54" i="18"/>
  <c r="I12" i="18"/>
  <c r="K12" i="18" s="1"/>
  <c r="G37" i="18"/>
  <c r="J39" i="18"/>
  <c r="J45" i="18"/>
  <c r="I51" i="18"/>
  <c r="K51" i="18" s="1"/>
  <c r="I54" i="18"/>
  <c r="K54" i="18" s="1"/>
  <c r="I57" i="18"/>
  <c r="K57" i="18" s="1"/>
  <c r="H60" i="18"/>
  <c r="H63" i="18"/>
  <c r="H66" i="18"/>
  <c r="I69" i="18"/>
  <c r="K69" i="18" s="1"/>
  <c r="H72" i="18"/>
  <c r="H75" i="18"/>
  <c r="H78" i="18"/>
  <c r="I81" i="18"/>
  <c r="K81" i="18" s="1"/>
  <c r="H84" i="18"/>
  <c r="H87" i="18"/>
  <c r="H90" i="18"/>
  <c r="I93" i="18"/>
  <c r="K93" i="18" s="1"/>
  <c r="H96" i="18"/>
  <c r="H99" i="18"/>
  <c r="G98" i="18"/>
  <c r="H9" i="18"/>
  <c r="H15" i="18"/>
  <c r="H23" i="18"/>
  <c r="G36" i="18"/>
  <c r="I9" i="18"/>
  <c r="K9" i="18" s="1"/>
  <c r="I23" i="18"/>
  <c r="K23" i="18" s="1"/>
  <c r="H42" i="18"/>
  <c r="G81" i="18"/>
  <c r="J15" i="18"/>
  <c r="I18" i="18"/>
  <c r="K18" i="18" s="1"/>
  <c r="J33" i="18"/>
  <c r="G21" i="18"/>
  <c r="G31" i="18"/>
  <c r="G4" i="18"/>
  <c r="I7" i="18"/>
  <c r="K7" i="18" s="1"/>
  <c r="G13" i="18"/>
  <c r="G16" i="18"/>
  <c r="H21" i="18"/>
  <c r="H31" i="18"/>
  <c r="H37" i="18"/>
  <c r="G43" i="18"/>
  <c r="G49" i="18"/>
  <c r="J51" i="18"/>
  <c r="J57" i="18"/>
  <c r="I63" i="18"/>
  <c r="K63" i="18" s="1"/>
  <c r="J69" i="18"/>
  <c r="I75" i="18"/>
  <c r="K75" i="18" s="1"/>
  <c r="I87" i="18"/>
  <c r="K87" i="18" s="1"/>
  <c r="I99" i="18"/>
  <c r="K99" i="18" s="1"/>
  <c r="G62" i="18"/>
  <c r="G86" i="18"/>
  <c r="G92" i="18"/>
  <c r="G15" i="18"/>
  <c r="G27" i="18"/>
  <c r="G33" i="18"/>
  <c r="H33" i="18"/>
  <c r="G48" i="18"/>
  <c r="G7" i="18"/>
  <c r="H16" i="18"/>
  <c r="H43" i="18"/>
  <c r="G55" i="18"/>
  <c r="G61" i="18"/>
  <c r="G67" i="18"/>
  <c r="G73" i="18"/>
  <c r="G79" i="18"/>
  <c r="G85" i="18"/>
  <c r="G91" i="18"/>
  <c r="G97" i="18"/>
  <c r="G18" i="18"/>
  <c r="H18" i="18"/>
  <c r="I27" i="18"/>
  <c r="K27" i="18" s="1"/>
  <c r="H36" i="18"/>
  <c r="H39" i="18"/>
  <c r="H4" i="18"/>
  <c r="I37" i="18"/>
  <c r="K37" i="18" s="1"/>
  <c r="J10" i="18"/>
  <c r="I13" i="18"/>
  <c r="K13" i="18" s="1"/>
  <c r="H19" i="18"/>
  <c r="J21" i="18"/>
  <c r="H25" i="18"/>
  <c r="H28" i="18"/>
  <c r="J31" i="18"/>
  <c r="G41" i="18"/>
  <c r="I43" i="18"/>
  <c r="K43" i="18" s="1"/>
  <c r="I46" i="18"/>
  <c r="K46" i="18" s="1"/>
  <c r="I49" i="18"/>
  <c r="K49" i="18" s="1"/>
  <c r="H55" i="18"/>
  <c r="H61" i="18"/>
  <c r="H67" i="18"/>
  <c r="H73" i="18"/>
  <c r="H79" i="18"/>
  <c r="H85" i="18"/>
  <c r="H91" i="18"/>
  <c r="H97" i="18"/>
  <c r="H7" i="18"/>
  <c r="H13" i="18"/>
  <c r="H49" i="18"/>
  <c r="I4" i="18"/>
  <c r="K4" i="18" s="1"/>
  <c r="G8" i="18"/>
  <c r="I28" i="18"/>
  <c r="K28" i="18" s="1"/>
  <c r="I58" i="18"/>
  <c r="K58" i="18" s="1"/>
  <c r="I70" i="18"/>
  <c r="K70" i="18" s="1"/>
  <c r="I82" i="18"/>
  <c r="K82" i="18" s="1"/>
  <c r="I94" i="18"/>
  <c r="K94" i="18" s="1"/>
  <c r="H6" i="18"/>
  <c r="I6" i="18"/>
  <c r="K6" i="18" s="1"/>
  <c r="G26" i="18"/>
  <c r="I30" i="18"/>
  <c r="K30" i="18" s="1"/>
  <c r="J6" i="18"/>
  <c r="I22" i="18"/>
  <c r="K22" i="18" s="1"/>
  <c r="J24" i="18"/>
  <c r="G12" i="18"/>
  <c r="H14" i="18"/>
  <c r="I16" i="18"/>
  <c r="K16" i="18" s="1"/>
  <c r="G34" i="18"/>
  <c r="I36" i="18"/>
  <c r="K36" i="18" s="1"/>
  <c r="G46" i="18"/>
  <c r="I48" i="18"/>
  <c r="K48" i="18" s="1"/>
  <c r="G58" i="18"/>
  <c r="I60" i="18"/>
  <c r="K60" i="18" s="1"/>
  <c r="G70" i="18"/>
  <c r="I72" i="18"/>
  <c r="K72" i="18" s="1"/>
  <c r="G82" i="18"/>
  <c r="I84" i="18"/>
  <c r="K84" i="18" s="1"/>
  <c r="G94" i="18"/>
  <c r="I96" i="18"/>
  <c r="K96" i="18" s="1"/>
  <c r="G14" i="18"/>
  <c r="G10" i="18"/>
  <c r="H12" i="18"/>
  <c r="I14" i="18"/>
  <c r="K14" i="18" s="1"/>
  <c r="H34" i="18"/>
  <c r="H46" i="18"/>
  <c r="H58" i="18"/>
  <c r="H70" i="18"/>
  <c r="H82" i="18"/>
  <c r="H94" i="18"/>
  <c r="G30" i="18"/>
  <c r="H32" i="18"/>
  <c r="H44" i="18"/>
  <c r="H56" i="18"/>
  <c r="H68" i="18"/>
  <c r="H80" i="18"/>
  <c r="H92" i="18"/>
  <c r="H30" i="18"/>
  <c r="H26" i="18"/>
  <c r="G40" i="18"/>
  <c r="G52" i="18"/>
  <c r="I66" i="18"/>
  <c r="K66" i="18" s="1"/>
  <c r="G76" i="18"/>
  <c r="I78" i="18"/>
  <c r="K78" i="18" s="1"/>
  <c r="G88" i="18"/>
  <c r="I90" i="18"/>
  <c r="K90" i="18" s="1"/>
  <c r="G100" i="18"/>
  <c r="G64" i="18"/>
  <c r="G22" i="18"/>
  <c r="H24" i="18"/>
  <c r="I26" i="18"/>
  <c r="K26" i="18" s="1"/>
  <c r="H40" i="18"/>
  <c r="H52" i="18"/>
  <c r="H64" i="18"/>
  <c r="H76" i="18"/>
  <c r="H88" i="18"/>
  <c r="H100" i="18"/>
  <c r="G24" i="18"/>
  <c r="I40" i="18"/>
  <c r="K40" i="18" s="1"/>
  <c r="I52" i="18"/>
  <c r="K52" i="18" s="1"/>
  <c r="I64" i="18"/>
  <c r="K64" i="18" s="1"/>
  <c r="I76" i="18"/>
  <c r="K76" i="18" s="1"/>
  <c r="I88" i="18"/>
  <c r="K88" i="18" s="1"/>
  <c r="I100" i="18"/>
  <c r="K100" i="18" s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H100" i="17" s="1"/>
  <c r="F4" i="17"/>
  <c r="K101" i="18" l="1"/>
  <c r="H101" i="18"/>
  <c r="I100" i="17"/>
  <c r="K100" i="17" s="1"/>
  <c r="G100" i="17"/>
  <c r="J100" i="17"/>
  <c r="I99" i="17"/>
  <c r="K99" i="17" s="1"/>
  <c r="G99" i="17"/>
  <c r="J99" i="17"/>
  <c r="I98" i="17"/>
  <c r="K98" i="17" s="1"/>
  <c r="G98" i="17"/>
  <c r="J98" i="17"/>
  <c r="J97" i="17"/>
  <c r="I97" i="17"/>
  <c r="H97" i="17"/>
  <c r="G97" i="17"/>
  <c r="I96" i="17"/>
  <c r="K96" i="17" s="1"/>
  <c r="G96" i="17"/>
  <c r="J96" i="17"/>
  <c r="I95" i="17"/>
  <c r="K95" i="17" s="1"/>
  <c r="H95" i="17"/>
  <c r="G95" i="17"/>
  <c r="J95" i="17"/>
  <c r="I94" i="17"/>
  <c r="G94" i="17"/>
  <c r="J94" i="17"/>
  <c r="I93" i="17"/>
  <c r="K93" i="17" s="1"/>
  <c r="G93" i="17"/>
  <c r="J93" i="17"/>
  <c r="I92" i="17"/>
  <c r="K92" i="17" s="1"/>
  <c r="G92" i="17"/>
  <c r="J92" i="17"/>
  <c r="J91" i="17"/>
  <c r="I91" i="17"/>
  <c r="G91" i="17"/>
  <c r="H91" i="17"/>
  <c r="I90" i="17"/>
  <c r="K90" i="17" s="1"/>
  <c r="G90" i="17"/>
  <c r="J90" i="17"/>
  <c r="I89" i="17"/>
  <c r="K89" i="17" s="1"/>
  <c r="H89" i="17"/>
  <c r="G89" i="17"/>
  <c r="J89" i="17"/>
  <c r="I88" i="17"/>
  <c r="G88" i="17"/>
  <c r="J88" i="17"/>
  <c r="I87" i="17"/>
  <c r="K87" i="17" s="1"/>
  <c r="G87" i="17"/>
  <c r="J87" i="17"/>
  <c r="I86" i="17"/>
  <c r="K86" i="17" s="1"/>
  <c r="G86" i="17"/>
  <c r="J86" i="17"/>
  <c r="J85" i="17"/>
  <c r="I85" i="17"/>
  <c r="G85" i="17"/>
  <c r="H85" i="17"/>
  <c r="I84" i="17"/>
  <c r="K84" i="17" s="1"/>
  <c r="G84" i="17"/>
  <c r="J84" i="17"/>
  <c r="I83" i="17"/>
  <c r="K83" i="17" s="1"/>
  <c r="H83" i="17"/>
  <c r="G83" i="17"/>
  <c r="J83" i="17"/>
  <c r="I82" i="17"/>
  <c r="G82" i="17"/>
  <c r="J82" i="17"/>
  <c r="I81" i="17"/>
  <c r="K81" i="17" s="1"/>
  <c r="G81" i="17"/>
  <c r="J81" i="17"/>
  <c r="I80" i="17"/>
  <c r="K80" i="17" s="1"/>
  <c r="G80" i="17"/>
  <c r="J80" i="17"/>
  <c r="J79" i="17"/>
  <c r="I79" i="17"/>
  <c r="G79" i="17"/>
  <c r="H79" i="17"/>
  <c r="I78" i="17"/>
  <c r="K78" i="17" s="1"/>
  <c r="G78" i="17"/>
  <c r="J78" i="17"/>
  <c r="I77" i="17"/>
  <c r="K77" i="17" s="1"/>
  <c r="H77" i="17"/>
  <c r="G77" i="17"/>
  <c r="J77" i="17"/>
  <c r="I76" i="17"/>
  <c r="G76" i="17"/>
  <c r="J76" i="17"/>
  <c r="I75" i="17"/>
  <c r="K75" i="17" s="1"/>
  <c r="G75" i="17"/>
  <c r="J75" i="17"/>
  <c r="I74" i="17"/>
  <c r="K74" i="17" s="1"/>
  <c r="G74" i="17"/>
  <c r="J74" i="17"/>
  <c r="J73" i="17"/>
  <c r="I73" i="17"/>
  <c r="G73" i="17"/>
  <c r="H73" i="17"/>
  <c r="I72" i="17"/>
  <c r="K72" i="17" s="1"/>
  <c r="G72" i="17"/>
  <c r="J72" i="17"/>
  <c r="I71" i="17"/>
  <c r="K71" i="17" s="1"/>
  <c r="H71" i="17"/>
  <c r="G71" i="17"/>
  <c r="J71" i="17"/>
  <c r="I70" i="17"/>
  <c r="G70" i="17"/>
  <c r="H70" i="17"/>
  <c r="I69" i="17"/>
  <c r="K69" i="17" s="1"/>
  <c r="G69" i="17"/>
  <c r="J69" i="17"/>
  <c r="I68" i="17"/>
  <c r="K68" i="17" s="1"/>
  <c r="G68" i="17"/>
  <c r="J68" i="17"/>
  <c r="J67" i="17"/>
  <c r="I67" i="17"/>
  <c r="G67" i="17"/>
  <c r="H67" i="17"/>
  <c r="I66" i="17"/>
  <c r="K66" i="17" s="1"/>
  <c r="G66" i="17"/>
  <c r="J66" i="17"/>
  <c r="I65" i="17"/>
  <c r="K65" i="17" s="1"/>
  <c r="H65" i="17"/>
  <c r="G65" i="17"/>
  <c r="J65" i="17"/>
  <c r="I64" i="17"/>
  <c r="G64" i="17"/>
  <c r="J64" i="17"/>
  <c r="I63" i="17"/>
  <c r="K63" i="17" s="1"/>
  <c r="G63" i="17"/>
  <c r="J63" i="17"/>
  <c r="I62" i="17"/>
  <c r="K62" i="17" s="1"/>
  <c r="G62" i="17"/>
  <c r="J62" i="17"/>
  <c r="J61" i="17"/>
  <c r="I61" i="17"/>
  <c r="G61" i="17"/>
  <c r="H61" i="17"/>
  <c r="I60" i="17"/>
  <c r="K60" i="17" s="1"/>
  <c r="G60" i="17"/>
  <c r="J60" i="17"/>
  <c r="I59" i="17"/>
  <c r="K59" i="17" s="1"/>
  <c r="H59" i="17"/>
  <c r="G59" i="17"/>
  <c r="J59" i="17"/>
  <c r="I58" i="17"/>
  <c r="G58" i="17"/>
  <c r="J58" i="17"/>
  <c r="I57" i="17"/>
  <c r="K57" i="17" s="1"/>
  <c r="G57" i="17"/>
  <c r="J57" i="17"/>
  <c r="I56" i="17"/>
  <c r="K56" i="17" s="1"/>
  <c r="G56" i="17"/>
  <c r="J56" i="17"/>
  <c r="J55" i="17"/>
  <c r="I55" i="17"/>
  <c r="G55" i="17"/>
  <c r="H55" i="17"/>
  <c r="I54" i="17"/>
  <c r="K54" i="17" s="1"/>
  <c r="G54" i="17"/>
  <c r="J54" i="17"/>
  <c r="I53" i="17"/>
  <c r="K53" i="17" s="1"/>
  <c r="H53" i="17"/>
  <c r="G53" i="17"/>
  <c r="J53" i="17"/>
  <c r="I52" i="17"/>
  <c r="G52" i="17"/>
  <c r="J52" i="17"/>
  <c r="I51" i="17"/>
  <c r="K51" i="17" s="1"/>
  <c r="G51" i="17"/>
  <c r="J51" i="17"/>
  <c r="I50" i="17"/>
  <c r="G50" i="17"/>
  <c r="J49" i="17"/>
  <c r="I49" i="17"/>
  <c r="G49" i="17"/>
  <c r="H49" i="17"/>
  <c r="I48" i="17"/>
  <c r="G48" i="17"/>
  <c r="I47" i="17"/>
  <c r="K47" i="17" s="1"/>
  <c r="H47" i="17"/>
  <c r="G47" i="17"/>
  <c r="J47" i="17"/>
  <c r="I46" i="17"/>
  <c r="K46" i="17" s="1"/>
  <c r="G46" i="17"/>
  <c r="I45" i="17"/>
  <c r="K45" i="17" s="1"/>
  <c r="G45" i="17"/>
  <c r="J45" i="17"/>
  <c r="I44" i="17"/>
  <c r="G44" i="17"/>
  <c r="J43" i="17"/>
  <c r="I43" i="17"/>
  <c r="G43" i="17"/>
  <c r="H43" i="17"/>
  <c r="I42" i="17"/>
  <c r="G42" i="17"/>
  <c r="I41" i="17"/>
  <c r="K41" i="17" s="1"/>
  <c r="H41" i="17"/>
  <c r="G41" i="17"/>
  <c r="J41" i="17"/>
  <c r="I40" i="17"/>
  <c r="K40" i="17" s="1"/>
  <c r="G40" i="17"/>
  <c r="I39" i="17"/>
  <c r="K39" i="17" s="1"/>
  <c r="G39" i="17"/>
  <c r="J39" i="17"/>
  <c r="I38" i="17"/>
  <c r="G38" i="17"/>
  <c r="J37" i="17"/>
  <c r="I37" i="17"/>
  <c r="G37" i="17"/>
  <c r="H37" i="17"/>
  <c r="I36" i="17"/>
  <c r="G36" i="17"/>
  <c r="I35" i="17"/>
  <c r="K35" i="17" s="1"/>
  <c r="H35" i="17"/>
  <c r="G35" i="17"/>
  <c r="J35" i="17"/>
  <c r="I34" i="17"/>
  <c r="K34" i="17" s="1"/>
  <c r="G34" i="17"/>
  <c r="I33" i="17"/>
  <c r="K33" i="17" s="1"/>
  <c r="G33" i="17"/>
  <c r="J33" i="17"/>
  <c r="I32" i="17"/>
  <c r="G32" i="17"/>
  <c r="J31" i="17"/>
  <c r="I31" i="17"/>
  <c r="G31" i="17"/>
  <c r="H31" i="17"/>
  <c r="I30" i="17"/>
  <c r="G30" i="17"/>
  <c r="I29" i="17"/>
  <c r="K29" i="17" s="1"/>
  <c r="H29" i="17"/>
  <c r="G29" i="17"/>
  <c r="J29" i="17"/>
  <c r="I28" i="17"/>
  <c r="K28" i="17" s="1"/>
  <c r="G28" i="17"/>
  <c r="I27" i="17"/>
  <c r="K27" i="17" s="1"/>
  <c r="G27" i="17"/>
  <c r="J27" i="17"/>
  <c r="I26" i="17"/>
  <c r="G26" i="17"/>
  <c r="J25" i="17"/>
  <c r="I25" i="17"/>
  <c r="G25" i="17"/>
  <c r="H25" i="17"/>
  <c r="I24" i="17"/>
  <c r="G24" i="17"/>
  <c r="I23" i="17"/>
  <c r="K23" i="17" s="1"/>
  <c r="H23" i="17"/>
  <c r="G23" i="17"/>
  <c r="J23" i="17"/>
  <c r="I22" i="17"/>
  <c r="K22" i="17" s="1"/>
  <c r="G22" i="17"/>
  <c r="I21" i="17"/>
  <c r="K21" i="17" s="1"/>
  <c r="G21" i="17"/>
  <c r="J21" i="17"/>
  <c r="I20" i="17"/>
  <c r="G20" i="17"/>
  <c r="J19" i="17"/>
  <c r="I19" i="17"/>
  <c r="G19" i="17"/>
  <c r="H19" i="17"/>
  <c r="I18" i="17"/>
  <c r="G18" i="17"/>
  <c r="I17" i="17"/>
  <c r="K17" i="17" s="1"/>
  <c r="H17" i="17"/>
  <c r="G17" i="17"/>
  <c r="J17" i="17"/>
  <c r="I16" i="17"/>
  <c r="K16" i="17" s="1"/>
  <c r="G16" i="17"/>
  <c r="I15" i="17"/>
  <c r="K15" i="17" s="1"/>
  <c r="G15" i="17"/>
  <c r="J15" i="17"/>
  <c r="I14" i="17"/>
  <c r="G14" i="17"/>
  <c r="J13" i="17"/>
  <c r="I13" i="17"/>
  <c r="G13" i="17"/>
  <c r="H13" i="17"/>
  <c r="I12" i="17"/>
  <c r="G12" i="17"/>
  <c r="I11" i="17"/>
  <c r="K11" i="17" s="1"/>
  <c r="H11" i="17"/>
  <c r="G11" i="17"/>
  <c r="J11" i="17"/>
  <c r="I10" i="17"/>
  <c r="K10" i="17" s="1"/>
  <c r="G10" i="17"/>
  <c r="I9" i="17"/>
  <c r="K9" i="17" s="1"/>
  <c r="G9" i="17"/>
  <c r="J9" i="17"/>
  <c r="I8" i="17"/>
  <c r="G8" i="17"/>
  <c r="J7" i="17"/>
  <c r="I7" i="17"/>
  <c r="G7" i="17"/>
  <c r="H7" i="17"/>
  <c r="I6" i="17"/>
  <c r="G6" i="17"/>
  <c r="I5" i="17"/>
  <c r="K5" i="17" s="1"/>
  <c r="H5" i="17"/>
  <c r="G5" i="17"/>
  <c r="J5" i="17"/>
  <c r="I4" i="17"/>
  <c r="K4" i="17" s="1"/>
  <c r="G4" i="17"/>
  <c r="K8" i="17" l="1"/>
  <c r="K14" i="17"/>
  <c r="K20" i="17"/>
  <c r="K26" i="17"/>
  <c r="K32" i="17"/>
  <c r="K38" i="17"/>
  <c r="K44" i="17"/>
  <c r="K50" i="17"/>
  <c r="K42" i="17"/>
  <c r="K6" i="17"/>
  <c r="K12" i="17"/>
  <c r="K18" i="17"/>
  <c r="K24" i="17"/>
  <c r="K30" i="17"/>
  <c r="K36" i="17"/>
  <c r="K48" i="17"/>
  <c r="H9" i="17"/>
  <c r="H15" i="17"/>
  <c r="H21" i="17"/>
  <c r="H27" i="17"/>
  <c r="H33" i="17"/>
  <c r="H39" i="17"/>
  <c r="H45" i="17"/>
  <c r="H51" i="17"/>
  <c r="H57" i="17"/>
  <c r="H63" i="17"/>
  <c r="H69" i="17"/>
  <c r="H75" i="17"/>
  <c r="H81" i="17"/>
  <c r="H87" i="17"/>
  <c r="H93" i="17"/>
  <c r="H99" i="17"/>
  <c r="K7" i="17"/>
  <c r="K13" i="17"/>
  <c r="K19" i="17"/>
  <c r="K25" i="17"/>
  <c r="K31" i="17"/>
  <c r="K37" i="17"/>
  <c r="K43" i="17"/>
  <c r="K49" i="17"/>
  <c r="K52" i="17"/>
  <c r="K55" i="17"/>
  <c r="K58" i="17"/>
  <c r="K61" i="17"/>
  <c r="K64" i="17"/>
  <c r="K67" i="17"/>
  <c r="K70" i="17"/>
  <c r="K73" i="17"/>
  <c r="K76" i="17"/>
  <c r="K79" i="17"/>
  <c r="K82" i="17"/>
  <c r="K85" i="17"/>
  <c r="K88" i="17"/>
  <c r="K91" i="17"/>
  <c r="K94" i="17"/>
  <c r="K97" i="17"/>
  <c r="H38" i="17"/>
  <c r="H72" i="17"/>
  <c r="H92" i="17"/>
  <c r="H98" i="17"/>
  <c r="H4" i="17"/>
  <c r="H6" i="17"/>
  <c r="H8" i="17"/>
  <c r="H10" i="17"/>
  <c r="H12" i="17"/>
  <c r="H14" i="17"/>
  <c r="H16" i="17"/>
  <c r="H18" i="17"/>
  <c r="H22" i="17"/>
  <c r="H24" i="17"/>
  <c r="H26" i="17"/>
  <c r="H28" i="17"/>
  <c r="H30" i="17"/>
  <c r="H32" i="17"/>
  <c r="H34" i="17"/>
  <c r="H36" i="17"/>
  <c r="H40" i="17"/>
  <c r="H44" i="17"/>
  <c r="H46" i="17"/>
  <c r="H48" i="17"/>
  <c r="H50" i="17"/>
  <c r="H52" i="17"/>
  <c r="H54" i="17"/>
  <c r="H56" i="17"/>
  <c r="H58" i="17"/>
  <c r="H60" i="17"/>
  <c r="H62" i="17"/>
  <c r="H64" i="17"/>
  <c r="H66" i="17"/>
  <c r="H68" i="17"/>
  <c r="H74" i="17"/>
  <c r="H76" i="17"/>
  <c r="H78" i="17"/>
  <c r="H80" i="17"/>
  <c r="H82" i="17"/>
  <c r="H84" i="17"/>
  <c r="H86" i="17"/>
  <c r="H88" i="17"/>
  <c r="H90" i="17"/>
  <c r="H94" i="17"/>
  <c r="H20" i="17"/>
  <c r="H42" i="17"/>
  <c r="H96" i="17"/>
  <c r="J4" i="17"/>
  <c r="J6" i="17"/>
  <c r="J8" i="17"/>
  <c r="J10" i="17"/>
  <c r="J12" i="17"/>
  <c r="J14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J42" i="17"/>
  <c r="J44" i="17"/>
  <c r="J46" i="17"/>
  <c r="J48" i="17"/>
  <c r="J50" i="17"/>
  <c r="J70" i="17"/>
  <c r="J8" i="1"/>
  <c r="H9" i="1"/>
  <c r="J11" i="1"/>
  <c r="H12" i="1"/>
  <c r="H13" i="1"/>
  <c r="H14" i="1"/>
  <c r="H15" i="1"/>
  <c r="H16" i="1"/>
  <c r="H20" i="1"/>
  <c r="H21" i="1"/>
  <c r="H23" i="1"/>
  <c r="H24" i="1"/>
  <c r="H25" i="1"/>
  <c r="J26" i="1"/>
  <c r="H27" i="1"/>
  <c r="H28" i="1"/>
  <c r="J32" i="1"/>
  <c r="H33" i="1"/>
  <c r="J34" i="1"/>
  <c r="H35" i="1"/>
  <c r="H36" i="1"/>
  <c r="H37" i="1"/>
  <c r="H38" i="1"/>
  <c r="J39" i="1"/>
  <c r="H40" i="1"/>
  <c r="J44" i="1"/>
  <c r="H45" i="1"/>
  <c r="H47" i="1"/>
  <c r="H50" i="1"/>
  <c r="H51" i="1"/>
  <c r="H52" i="1"/>
  <c r="J56" i="1"/>
  <c r="H57" i="1"/>
  <c r="H58" i="1"/>
  <c r="H59" i="1"/>
  <c r="H61" i="1"/>
  <c r="J63" i="1"/>
  <c r="H64" i="1"/>
  <c r="H66" i="1"/>
  <c r="J68" i="1"/>
  <c r="H69" i="1"/>
  <c r="H71" i="1"/>
  <c r="J72" i="1"/>
  <c r="H73" i="1"/>
  <c r="H74" i="1"/>
  <c r="H75" i="1"/>
  <c r="H76" i="1"/>
  <c r="J80" i="1"/>
  <c r="H81" i="1"/>
  <c r="J82" i="1"/>
  <c r="H83" i="1"/>
  <c r="J84" i="1"/>
  <c r="J85" i="1"/>
  <c r="H86" i="1"/>
  <c r="H87" i="1"/>
  <c r="J88" i="1"/>
  <c r="J92" i="1"/>
  <c r="H93" i="1"/>
  <c r="H95" i="1"/>
  <c r="H96" i="1"/>
  <c r="H97" i="1"/>
  <c r="H98" i="1"/>
  <c r="H99" i="1"/>
  <c r="H100" i="1"/>
  <c r="J48" i="1"/>
  <c r="H49" i="1"/>
  <c r="J60" i="1"/>
  <c r="H62" i="1"/>
  <c r="H4" i="1"/>
  <c r="G4" i="1"/>
  <c r="G99" i="1"/>
  <c r="G5" i="1"/>
  <c r="H5" i="1"/>
  <c r="I5" i="1"/>
  <c r="K5" i="1" s="1"/>
  <c r="J5" i="1"/>
  <c r="G6" i="1"/>
  <c r="H6" i="1"/>
  <c r="I6" i="1"/>
  <c r="K6" i="1" s="1"/>
  <c r="J6" i="1"/>
  <c r="G7" i="1"/>
  <c r="H7" i="1"/>
  <c r="I7" i="1"/>
  <c r="K7" i="1" s="1"/>
  <c r="J7" i="1"/>
  <c r="G8" i="1"/>
  <c r="I8" i="1"/>
  <c r="G9" i="1"/>
  <c r="I9" i="1"/>
  <c r="G10" i="1"/>
  <c r="H10" i="1"/>
  <c r="I10" i="1"/>
  <c r="K10" i="1" s="1"/>
  <c r="J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H17" i="1"/>
  <c r="I17" i="1"/>
  <c r="K17" i="1" s="1"/>
  <c r="J17" i="1"/>
  <c r="G18" i="1"/>
  <c r="H18" i="1"/>
  <c r="I18" i="1"/>
  <c r="K18" i="1" s="1"/>
  <c r="J18" i="1"/>
  <c r="G19" i="1"/>
  <c r="H19" i="1"/>
  <c r="I19" i="1"/>
  <c r="K19" i="1" s="1"/>
  <c r="J19" i="1"/>
  <c r="G20" i="1"/>
  <c r="I20" i="1"/>
  <c r="G21" i="1"/>
  <c r="I21" i="1"/>
  <c r="I22" i="1"/>
  <c r="J22" i="1"/>
  <c r="G23" i="1"/>
  <c r="I23" i="1"/>
  <c r="G24" i="1"/>
  <c r="I24" i="1"/>
  <c r="G25" i="1"/>
  <c r="I25" i="1"/>
  <c r="G26" i="1"/>
  <c r="I26" i="1"/>
  <c r="G27" i="1"/>
  <c r="I27" i="1"/>
  <c r="K27" i="1" s="1"/>
  <c r="G28" i="1"/>
  <c r="I28" i="1"/>
  <c r="G29" i="1"/>
  <c r="H29" i="1"/>
  <c r="I29" i="1"/>
  <c r="K29" i="1" s="1"/>
  <c r="J29" i="1"/>
  <c r="G30" i="1"/>
  <c r="H30" i="1"/>
  <c r="I30" i="1"/>
  <c r="K30" i="1" s="1"/>
  <c r="J30" i="1"/>
  <c r="G31" i="1"/>
  <c r="H31" i="1"/>
  <c r="I31" i="1"/>
  <c r="K31" i="1" s="1"/>
  <c r="J31" i="1"/>
  <c r="G32" i="1"/>
  <c r="I32" i="1"/>
  <c r="G33" i="1"/>
  <c r="I33" i="1"/>
  <c r="J33" i="1"/>
  <c r="G34" i="1"/>
  <c r="H34" i="1"/>
  <c r="I34" i="1"/>
  <c r="K34" i="1" s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H41" i="1"/>
  <c r="I41" i="1"/>
  <c r="K41" i="1" s="1"/>
  <c r="J41" i="1"/>
  <c r="G42" i="1"/>
  <c r="H42" i="1"/>
  <c r="I42" i="1"/>
  <c r="K42" i="1" s="1"/>
  <c r="J42" i="1"/>
  <c r="G43" i="1"/>
  <c r="H43" i="1"/>
  <c r="I43" i="1"/>
  <c r="K43" i="1" s="1"/>
  <c r="J43" i="1"/>
  <c r="G44" i="1"/>
  <c r="I44" i="1"/>
  <c r="G45" i="1"/>
  <c r="I45" i="1"/>
  <c r="J45" i="1"/>
  <c r="G46" i="1"/>
  <c r="H46" i="1"/>
  <c r="I46" i="1"/>
  <c r="K46" i="1" s="1"/>
  <c r="J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H53" i="1"/>
  <c r="I53" i="1"/>
  <c r="K53" i="1" s="1"/>
  <c r="J53" i="1"/>
  <c r="G54" i="1"/>
  <c r="H54" i="1"/>
  <c r="I54" i="1"/>
  <c r="K54" i="1" s="1"/>
  <c r="J54" i="1"/>
  <c r="G55" i="1"/>
  <c r="H55" i="1"/>
  <c r="I55" i="1"/>
  <c r="K55" i="1" s="1"/>
  <c r="J55" i="1"/>
  <c r="G56" i="1"/>
  <c r="I56" i="1"/>
  <c r="G57" i="1"/>
  <c r="I57" i="1"/>
  <c r="J57" i="1"/>
  <c r="G58" i="1"/>
  <c r="I58" i="1"/>
  <c r="K58" i="1" s="1"/>
  <c r="J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H65" i="1"/>
  <c r="I65" i="1"/>
  <c r="K65" i="1" s="1"/>
  <c r="J65" i="1"/>
  <c r="G66" i="1"/>
  <c r="I66" i="1"/>
  <c r="K66" i="1" s="1"/>
  <c r="J66" i="1"/>
  <c r="G67" i="1"/>
  <c r="H67" i="1"/>
  <c r="I67" i="1"/>
  <c r="K67" i="1" s="1"/>
  <c r="J67" i="1"/>
  <c r="G68" i="1"/>
  <c r="I68" i="1"/>
  <c r="G69" i="1"/>
  <c r="I69" i="1"/>
  <c r="J69" i="1"/>
  <c r="G70" i="1"/>
  <c r="H70" i="1"/>
  <c r="I70" i="1"/>
  <c r="K70" i="1" s="1"/>
  <c r="J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H77" i="1"/>
  <c r="I77" i="1"/>
  <c r="K77" i="1" s="1"/>
  <c r="J77" i="1"/>
  <c r="G78" i="1"/>
  <c r="H78" i="1"/>
  <c r="I78" i="1"/>
  <c r="K78" i="1" s="1"/>
  <c r="J78" i="1"/>
  <c r="G79" i="1"/>
  <c r="H79" i="1"/>
  <c r="I79" i="1"/>
  <c r="K79" i="1" s="1"/>
  <c r="J79" i="1"/>
  <c r="G80" i="1"/>
  <c r="I80" i="1"/>
  <c r="G81" i="1"/>
  <c r="I81" i="1"/>
  <c r="J81" i="1"/>
  <c r="G82" i="1"/>
  <c r="H82" i="1"/>
  <c r="I82" i="1"/>
  <c r="K82" i="1" s="1"/>
  <c r="G83" i="1"/>
  <c r="I83" i="1"/>
  <c r="G84" i="1"/>
  <c r="I84" i="1"/>
  <c r="G85" i="1"/>
  <c r="I85" i="1"/>
  <c r="G86" i="1"/>
  <c r="I86" i="1"/>
  <c r="G87" i="1"/>
  <c r="I87" i="1"/>
  <c r="G88" i="1"/>
  <c r="I88" i="1"/>
  <c r="G89" i="1"/>
  <c r="H89" i="1"/>
  <c r="I89" i="1"/>
  <c r="K89" i="1" s="1"/>
  <c r="J89" i="1"/>
  <c r="G90" i="1"/>
  <c r="H90" i="1"/>
  <c r="I90" i="1"/>
  <c r="K90" i="1" s="1"/>
  <c r="J90" i="1"/>
  <c r="G91" i="1"/>
  <c r="H91" i="1"/>
  <c r="I91" i="1"/>
  <c r="K91" i="1" s="1"/>
  <c r="J91" i="1"/>
  <c r="G92" i="1"/>
  <c r="I92" i="1"/>
  <c r="G93" i="1"/>
  <c r="I93" i="1"/>
  <c r="J93" i="1"/>
  <c r="G94" i="1"/>
  <c r="H94" i="1"/>
  <c r="I94" i="1"/>
  <c r="K94" i="1" s="1"/>
  <c r="J94" i="1"/>
  <c r="G95" i="1"/>
  <c r="I95" i="1"/>
  <c r="G96" i="1"/>
  <c r="I96" i="1"/>
  <c r="G97" i="1"/>
  <c r="I97" i="1"/>
  <c r="G98" i="1"/>
  <c r="I98" i="1"/>
  <c r="I99" i="1"/>
  <c r="G100" i="1"/>
  <c r="I100" i="1"/>
  <c r="I4" i="1"/>
  <c r="K4" i="1" s="1"/>
  <c r="K101" i="17" l="1"/>
  <c r="K102" i="1" s="1"/>
  <c r="H101" i="17"/>
  <c r="H102" i="1" s="1"/>
  <c r="J23" i="1"/>
  <c r="K22" i="1"/>
  <c r="K45" i="1"/>
  <c r="K92" i="1"/>
  <c r="K80" i="1"/>
  <c r="K68" i="1"/>
  <c r="K56" i="1"/>
  <c r="K93" i="1"/>
  <c r="K57" i="1"/>
  <c r="H92" i="1"/>
  <c r="H80" i="1"/>
  <c r="H68" i="1"/>
  <c r="H56" i="1"/>
  <c r="H44" i="1"/>
  <c r="H32" i="1"/>
  <c r="K23" i="1"/>
  <c r="K20" i="1"/>
  <c r="K8" i="1"/>
  <c r="K69" i="1"/>
  <c r="K11" i="1"/>
  <c r="H8" i="1"/>
  <c r="H11" i="1"/>
  <c r="J21" i="1"/>
  <c r="K21" i="1"/>
  <c r="J9" i="1"/>
  <c r="K33" i="1"/>
  <c r="K9" i="1"/>
  <c r="K81" i="1"/>
  <c r="H85" i="1"/>
  <c r="J73" i="1"/>
  <c r="K73" i="1"/>
  <c r="J13" i="1"/>
  <c r="J37" i="1"/>
  <c r="K37" i="1"/>
  <c r="J97" i="1"/>
  <c r="K97" i="1"/>
  <c r="J25" i="1"/>
  <c r="K85" i="1"/>
  <c r="J61" i="1"/>
  <c r="K61" i="1"/>
  <c r="J49" i="1"/>
  <c r="K49" i="1"/>
  <c r="H26" i="1"/>
  <c r="J14" i="1"/>
  <c r="K26" i="1"/>
  <c r="K14" i="1"/>
  <c r="J4" i="1"/>
  <c r="J75" i="1"/>
  <c r="J64" i="1"/>
  <c r="K96" i="1"/>
  <c r="J76" i="1"/>
  <c r="J52" i="1"/>
  <c r="J40" i="1"/>
  <c r="J100" i="1"/>
  <c r="K88" i="1"/>
  <c r="K76" i="1"/>
  <c r="K64" i="1"/>
  <c r="K52" i="1"/>
  <c r="K40" i="1"/>
  <c r="J28" i="1"/>
  <c r="K100" i="1"/>
  <c r="H88" i="1"/>
  <c r="K28" i="1"/>
  <c r="J16" i="1"/>
  <c r="K25" i="1"/>
  <c r="K16" i="1"/>
  <c r="K13" i="1"/>
  <c r="J96" i="1"/>
  <c r="J51" i="1"/>
  <c r="J36" i="1"/>
  <c r="J99" i="1"/>
  <c r="K87" i="1"/>
  <c r="K75" i="1"/>
  <c r="K63" i="1"/>
  <c r="K51" i="1"/>
  <c r="K48" i="1"/>
  <c r="K36" i="1"/>
  <c r="K99" i="1"/>
  <c r="H84" i="1"/>
  <c r="H72" i="1"/>
  <c r="H63" i="1"/>
  <c r="H60" i="1"/>
  <c r="H48" i="1"/>
  <c r="H39" i="1"/>
  <c r="J27" i="1"/>
  <c r="J24" i="1"/>
  <c r="J15" i="1"/>
  <c r="J12" i="1"/>
  <c r="J87" i="1"/>
  <c r="K84" i="1"/>
  <c r="K24" i="1"/>
  <c r="K15" i="1"/>
  <c r="K12" i="1"/>
  <c r="J95" i="1"/>
  <c r="J50" i="1"/>
  <c r="J38" i="1"/>
  <c r="K60" i="1"/>
  <c r="K39" i="1"/>
  <c r="J98" i="1"/>
  <c r="J86" i="1"/>
  <c r="J83" i="1"/>
  <c r="J74" i="1"/>
  <c r="J71" i="1"/>
  <c r="J62" i="1"/>
  <c r="J59" i="1"/>
  <c r="J47" i="1"/>
  <c r="J35" i="1"/>
  <c r="K98" i="1"/>
  <c r="K95" i="1"/>
  <c r="K86" i="1"/>
  <c r="K83" i="1"/>
  <c r="K74" i="1"/>
  <c r="K71" i="1"/>
  <c r="K62" i="1"/>
  <c r="K59" i="1"/>
  <c r="K50" i="1"/>
  <c r="K47" i="1"/>
  <c r="K44" i="1"/>
  <c r="K38" i="1"/>
  <c r="K35" i="1"/>
  <c r="K32" i="1"/>
  <c r="K72" i="1"/>
  <c r="K101" i="1" l="1"/>
  <c r="H101" i="1"/>
</calcChain>
</file>

<file path=xl/sharedStrings.xml><?xml version="1.0" encoding="utf-8"?>
<sst xmlns="http://schemas.openxmlformats.org/spreadsheetml/2006/main" count="4311" uniqueCount="218">
  <si>
    <t>Pořad. číslo</t>
  </si>
  <si>
    <t>Název položky</t>
  </si>
  <si>
    <t>Popis/Specifikace</t>
  </si>
  <si>
    <t>balení</t>
  </si>
  <si>
    <t>Rukavice na úklid</t>
  </si>
  <si>
    <t>min. 2 pár/balení</t>
  </si>
  <si>
    <t>Pytle na suť</t>
  </si>
  <si>
    <t>ks</t>
  </si>
  <si>
    <t>role</t>
  </si>
  <si>
    <t>Mikrotenové tašky</t>
  </si>
  <si>
    <t>Mikrotenové sáčky odtrhávací</t>
  </si>
  <si>
    <t>Mikrotenové sáčky v roli</t>
  </si>
  <si>
    <t>Houbičky na nádobí tvarované</t>
  </si>
  <si>
    <t>Houbičky na nádobí malé</t>
  </si>
  <si>
    <t>Houbová utěrka</t>
  </si>
  <si>
    <t xml:space="preserve">Utěrka víceúčelová, rychloutěrka </t>
  </si>
  <si>
    <t>Prostředky na nádobí</t>
  </si>
  <si>
    <t>tekutý krémový abrazivní čisticí prostředek s bělicím účinkem, odstraní zašlou špínu, je výborný na plastové, laminátové, keramické, porcelánové, chromované, hliníkové a smaltové povrchy, min. 500 ml</t>
  </si>
  <si>
    <t>Prostředek na mytí nádobí</t>
  </si>
  <si>
    <t>Kuchyňské papírové utěrky</t>
  </si>
  <si>
    <t>Papírové ručníky</t>
  </si>
  <si>
    <t>kartón</t>
  </si>
  <si>
    <t xml:space="preserve">Papírové ručníky </t>
  </si>
  <si>
    <t>papírový ručník v roli, průměr role min. 17 cm, 2 vrstvé</t>
  </si>
  <si>
    <t>Papírové ubrousky</t>
  </si>
  <si>
    <t>Toaletní papír</t>
  </si>
  <si>
    <t>Toaletní papír JUMBO</t>
  </si>
  <si>
    <t>Tekuté mýdlo</t>
  </si>
  <si>
    <t>s pumpičkou, extra silné antibakteriální tekuté mýdlo na ruce s antibakteriálními účinky. Díky speciálnímu složení chrání ruce před bakteriemi a infekcemi, které mohou vzniknout například při poranění kůže, a to po dobu až 12 hodin, min. 300 ml</t>
  </si>
  <si>
    <t>Toaletní mýdlo</t>
  </si>
  <si>
    <t>Krém na ruce měsíčkový</t>
  </si>
  <si>
    <t>Krém na ruce dezinfekční</t>
  </si>
  <si>
    <t>Krém na ruce olivový</t>
  </si>
  <si>
    <t>pro popraskané a namáhané ruce, zabraňuje vysušování, regeneruje a vyživuje, obsahuje olivový olej obsahuje vitamin A a E, vytváří ochranný film a chrání před nebezpečím mikrobiální kontaminace, poskytuje dlouhotrvající ochranu pokožky rukou před nepříznivými vlivy vnějšího prostředí, dobře se roztírá a rychle vstřebává, min. 100 g</t>
  </si>
  <si>
    <t>Prací prášek na bílé prádlo</t>
  </si>
  <si>
    <t>Prací prášek na  barevné prádlo</t>
  </si>
  <si>
    <t>Tekutý prací prostředek na barevné prádlo</t>
  </si>
  <si>
    <t>gel je určený na barevné prádlo, dokonale a velmi rychle se rozpouští, odstraňuje skvrny a zanechává zářivou čistotu a zářivé barvy prádla již od 20 °C, je šetrný k vláknům prádla, proniká hluboko do vláken, takže odstraňuje i nejodolnější skvrny, zabraňuje šednutí a prádlu dodává příjemně dlouhotrvající svěžest., min. 40 pracích dávek</t>
  </si>
  <si>
    <t>Tekutý prací prostředek na bílé prádlo</t>
  </si>
  <si>
    <t>gel je určený na bílé prádlo, dokonale a velmi rychle se rozpouští. Odstraňuje skvrny a zanechává zářivou čistotu a zářivé prádlo již od 20 °C, je šetrný k vláknům prádla, proniká hluboko do vláken, takže odstraňuje i nejodolnější skvrny, zabraňuje šednutí a prádlu dodává příjemně dlouhotrvající svěžest, min. 40 pracích dávek</t>
  </si>
  <si>
    <t>Prostředek na skvrny při praní prádla</t>
  </si>
  <si>
    <t>Aviváž modrá, koncetrovaná</t>
  </si>
  <si>
    <t>koncetrovaný avivážní prostředk na prádlo, min. 31 dávek</t>
  </si>
  <si>
    <t>Čistící dezinfekční gel</t>
  </si>
  <si>
    <t xml:space="preserve">WC závěs </t>
  </si>
  <si>
    <t>WC závěs 4koule</t>
  </si>
  <si>
    <t>WC závěs s gelovým čističem</t>
  </si>
  <si>
    <t>Tablety do pisoárů</t>
  </si>
  <si>
    <t>čistící a dezodorační přípravek pro sanitární zařízení, určený ke vkládání do pisoárů, přípravek zabraňuje tvorbě usazenin a slouží k dezodoraci prostor, min. 35 ks v balení</t>
  </si>
  <si>
    <t>Pisoárové síto</t>
  </si>
  <si>
    <t>Čistič na odpady</t>
  </si>
  <si>
    <t>sypký čistič na potrubí kde rozpouští kuchyňské odpady, vlasy, tuky, papír, vatu, min. 450 g</t>
  </si>
  <si>
    <t>Silný tekutý čistič odpadů</t>
  </si>
  <si>
    <t>Osvěžovač vzduchu ve spreji</t>
  </si>
  <si>
    <t>Dezinfekční prostředek proti plísni ve spreji</t>
  </si>
  <si>
    <t>obasahuje chlór, vysoce účinný dezinfekční přípravek pro odstraňování plísní, řas a kvasinek. Vhodný k použití na dřevo, omítky a malby zdí interiéru i exteriéru. Přípravek má okamžitý účinek, 500 ml</t>
  </si>
  <si>
    <t xml:space="preserve">Čistící a desinfekční prostředek </t>
  </si>
  <si>
    <t>tekutý čisticí a dezinfekční přípravek je určený k čištění a dezinfekci silně znečištěných míst a zejména tam, kde se mohou vyskytovat bakterie nebo plísně, je možné používat v celé domácnosti (i WC), a to jak v neředěném stavu, tak ředěný s vodou, min. 750 ml</t>
  </si>
  <si>
    <t>Kyselý čistící prostředek na rez a vodní kámen</t>
  </si>
  <si>
    <t>kyselý čistící prostředek na vany, umyvadla, obkládačky, WC mísy, odstraňuje rez, vodní kámen a jiné usazeniny, min. 500 ml</t>
  </si>
  <si>
    <t>Extra účinný čistič v rozprašovači</t>
  </si>
  <si>
    <t>Univerzální čisticí přípravek bez chloru s antibakteriální přísadou</t>
  </si>
  <si>
    <t>Prostředek na udržování koupelny</t>
  </si>
  <si>
    <t xml:space="preserve">Prostředek na čištění v kuchyni </t>
  </si>
  <si>
    <t>Čistič oken a skel</t>
  </si>
  <si>
    <t>Čistič oken a skel - aktivní pěna</t>
  </si>
  <si>
    <t>pro čištění a lesk skleněných a hladkých omyvatelných ploch (např. sklo, zrcadla, TV obrazovky, skleněné stoly atd), umožňuje nanášet prostředek ve formě aktivní stabilní pěny přímo na čištěné místo, kde se déle udrží na povrchu, nestéká a díky tomu působí na nečistoty delší dobu, min. 500 ml</t>
  </si>
  <si>
    <t>Čistič na okna a rámy</t>
  </si>
  <si>
    <t>vodou ředitelný koncentrát., díky své účinné receptuře s alkoholem perfektně odstraní nečistoty z oken, rámů a okenních parapetů, jediným lehkým setřením vrátí oknům oslnivý lesk beze šmouh, aktivně zabraňuje vzniku stop po dešti, min. 750 ml</t>
  </si>
  <si>
    <t>Čistící a leštící prostředek universální</t>
  </si>
  <si>
    <t>multifunkční prostředek v láhvi  s rozprašovačem, proti prachu. Jemně čistí a odstraňuje prach z nábytku, dřeva, skla a elektroniky (mimo LCD a plazmových obrazovek), vytváří vysoký lesk beze šmouh, přípravek není vhodný pro použití na dřevo bez úpravy povrchu, min. 500 ml</t>
  </si>
  <si>
    <t>Čistící a leštící prostředek na dřevo</t>
  </si>
  <si>
    <t>Čistící a leštící prostředek</t>
  </si>
  <si>
    <t>Univerzální čistící prostředek s antibakteriální přísadou</t>
  </si>
  <si>
    <t>čisticí vodou ředitelný  přípravek bez chloru s antibakteriální přísadou, po použití zanechá dlouhotrvající vůni, obsahuje účinné antibakteriální přísady, bez námahy efektivně odstraňuje mastnotu a zaschlou špínu, používá se na větší plochy podlahových krytin, jako jsou linolea, dlaždice a jiné omyvatelné povrchy, min. 750 ml</t>
  </si>
  <si>
    <t>Čistící prostředek s ochranným filmem na různé druhy podlah</t>
  </si>
  <si>
    <t>Odvápňovač pro elektrické přístroje (kávovary, rychlovarné konvice)</t>
  </si>
  <si>
    <t>sada</t>
  </si>
  <si>
    <t>Kartáček na ruce</t>
  </si>
  <si>
    <t>Sada smetáček a lopatka</t>
  </si>
  <si>
    <t>lopatka s gumovým zakončením</t>
  </si>
  <si>
    <t>Smeták s holí</t>
  </si>
  <si>
    <t>WC kartáč sada</t>
  </si>
  <si>
    <t>plastové těleso, syntetická vlákna (PP), průměr hlavy 7,0 - 8,5 cm, včetně plastové misky</t>
  </si>
  <si>
    <t>WC kartáč náhrada</t>
  </si>
  <si>
    <t>náhradní WC kartáč k předchozí sadě, plastové těleso, syntetická vlákna (PP), průměr hlavy 7 - 8,5 cm</t>
  </si>
  <si>
    <t>Hadr na podlahu oranžový</t>
  </si>
  <si>
    <t>Hadr na podlahu</t>
  </si>
  <si>
    <t xml:space="preserve">Utěrka z mikrovlákna </t>
  </si>
  <si>
    <t>vysoce koncentrovaný prostředek na ruční mytí nádobí, šetrný k pokožce, účinně odstraňuje mastnotu i ve studené vodě, min. 450 ml</t>
  </si>
  <si>
    <t>regenerační ochranný krém na ruce s výtažkem z měsíčku lékařského je určený pro každodenní ošetření podrážděné, suché pokožky, krém obsahuje zvláčňující glycerin a výtažek z měsíčku lékařského, kterému se připisují zklidňující, protizánětlivé a hojivé účinky, min. 100 ml</t>
  </si>
  <si>
    <t>vysoce koncentrovaný prostředek na ruční mytí nádobí, šetrný k pokožce, účinně odstraňuje mastnotu i ve studené vodě, min. 900 ml</t>
  </si>
  <si>
    <t>tekutý přípravek pomůže zachovat prádlo bez skvrn, na hodně odolné skvrny jej lze aplikovat přímo a jinak jej můžete přidat k běžnému pracímu přípravku, v obou případech budete výsledkem zářivé prádlo, min. 1 l</t>
  </si>
  <si>
    <t>1 pár</t>
  </si>
  <si>
    <t>Pytle do odpadkových košů</t>
  </si>
  <si>
    <t>v bloku na odtrhávací liště, tl. min. 10 mic. rozměr 20 x 30 cm, balení min. 50 ks</t>
  </si>
  <si>
    <t>v bloku na odtrhávací liště, tl. min. 10 mic. rozměr 25 x 35 cm, balení min. 50 ks</t>
  </si>
  <si>
    <t>jemný krémový čistící přípravek s mikročásticemi, do koupelny i kuchyně, nepoškrábe povrch, min. 500 ml</t>
  </si>
  <si>
    <t xml:space="preserve">Prostředek na čištění WC </t>
  </si>
  <si>
    <t>s vuní levandule, min. 300 ml</t>
  </si>
  <si>
    <t>gelový dezinfekční přípravek, intenzivně zabíjí bakterie , odstraňuje vodní kamen, přilne k povrchu toaletní mísy, kde působí dlouhou dobu, a to dokonce i pod vodní hladinou, min. 750 ml</t>
  </si>
  <si>
    <t>závěsný WC deodorant na tuhou náplň, čistí, dezinfikuje, osvěžuje, zabraňuje tvorbě vodního kamene v míse, min. 40 g</t>
  </si>
  <si>
    <t>vonné sítko do pisoáru s antibakteriální přísadou, zabraňuje ucpávání odpadu a tlumí nepříjemný zápach, min. 10 g</t>
  </si>
  <si>
    <t>snadno uvolní ucpaný odpad na WC i ve dřezech, šetrně vyčistí potrubí umyvadel a odpady WC, extrémně účinný při odstraňování všech organických i inertních ucpávek odtoku, jako jsou zbytky mastnoty, mýdel, vlasů či papíru, v krátké době působí efektivně a do hloubky v dřezech, sprchách, umyvadlech i toaletách, obsah 1 l</t>
  </si>
  <si>
    <t>Univerzální dezinfekční prostředek, na bázi chloru</t>
  </si>
  <si>
    <t>Univerzální dezinfekční prostředek, na bázi chloru s parfemací</t>
  </si>
  <si>
    <t>jemné tekuté mýdlo s pumpičkouí, s glycerinem, min. 500 ml</t>
  </si>
  <si>
    <t>pevné toaletní mýdlo,ke každodennímu používání, balené, parfemované, váha min. 90 g</t>
  </si>
  <si>
    <t>s rozprašovačem, čistič skleněných ploch a oken, zrcadel, obkladů, porcelánu i plastu,obsahuje malé částečky Nano Code, které na čištěném povrchu zůstávají a zanechávají tak ochrannou vrstvu, která má samočistící efekt, obsahuje také alkohol, nezanechává šmouhy a rychle vysychá, obsah min. 500 ml</t>
  </si>
  <si>
    <t>s rozprašovačem, k rychlému a snadnému obnovaní čistoty všech omyvatelných ploch v koupelně, odstraňuji nečistoty, skvrny od mýdla, rez a vodní kámen na keramickém povrchu i na bateriích, s příjemnou vůní bez chloru, obsah min. 500 ml</t>
  </si>
  <si>
    <t>čistící prostředek v láhvi s rozprašovačem, velmi účinně odstraňuje skvrny od vodního kamene, rez a silné usazeniny a mýdlový povlak, vhodný pro čištění akrylátových sprchových koutů, van a umyvadel, účinně čistí kopelnové obklady a dlažby, keramické dřezy, podlahy a PVC, obsah min. 750 ml</t>
  </si>
  <si>
    <t>dokonale odstraní skvrny a uchová zářivé prádlo, zabraňuje šednutí, nyní při teplotě již od 20 °C, min. 80 pracích dávek</t>
  </si>
  <si>
    <t>Prostředek na čištění WC a koupelen</t>
  </si>
  <si>
    <t>skládané ZZ, dvouvrstvé, rozměr 22,4 x 23 cm, min. 4 000 ks v kartonu</t>
  </si>
  <si>
    <t>skládané ZZ, dvouvrstvé, rozměr 24,8 x 23,0 cm, min. 250 ks v balení</t>
  </si>
  <si>
    <t>skládané ZZ, jednovrstvé, rozměr  25 x 23 cm, min.5 000 ks v kartonu</t>
  </si>
  <si>
    <t xml:space="preserve">síla min. 200 µm, rozměry min. 60 x 110 cm, </t>
  </si>
  <si>
    <t>latexové rukavice pro opakované použití,  s bavlněnou výstelkou, protiskluzová úprava pro snadné uchopení předmětů při úklidu, velikost M</t>
  </si>
  <si>
    <t>latexové rukavice pro opakované použití, s bavlněnou výstelkou, protiskluzová úprava pro snadné uchopení předmětů při úklidu, velikost S</t>
  </si>
  <si>
    <t>latexové rukavice pro opakované použití,  s bavlněnou výstelkou, protiskluzová úprava pro snadné uchopení předmětů při úklidu, velikost L</t>
  </si>
  <si>
    <t>latexové rukavice pro opakované použití,  s bavlněnou výstelkou, protiskluzová úprava pro snadné uchopení předmětů při úklidu, velikost XL</t>
  </si>
  <si>
    <t>vodou ředitelný prostředek vhodný na laminátové a PVC podlahy, na podlahy ze dřeva a mramoru, min. 750 ml</t>
  </si>
  <si>
    <t>plastový, jednostranně osazený</t>
  </si>
  <si>
    <t>plastový, oboustranně osazený</t>
  </si>
  <si>
    <t>celodřevěný (smeták dřevěné těleso,hůl dřevo)</t>
  </si>
  <si>
    <t>objem 120 l,  nezatahovací, extra pevné (síla min. 80 mic), min. 10 ks v roli</t>
  </si>
  <si>
    <t>na 15 kg, min. 14 mic., balení min. 100 ks</t>
  </si>
  <si>
    <t>na 10 kg, min. 11 mic., balení min. 100 ks</t>
  </si>
  <si>
    <t>na 4 kg, min. 8 mic., balení min. 100 ks</t>
  </si>
  <si>
    <t>objem 30 l, extra silné, nezatahovací, min. 10 ks v roli</t>
  </si>
  <si>
    <t>objem 60 l,  zatahovací, min. 10 ks v roli</t>
  </si>
  <si>
    <t>objem 60 l, extra silné, zatahovací, min. 10 ks v roli</t>
  </si>
  <si>
    <t xml:space="preserve">obědový, barva jednobarevná, 3 vrstvý, rozměr min. 33 x 33 cm, balení min. 20 ks </t>
  </si>
  <si>
    <t>třívrstvý, 100% celulóza, min. návin 15 m, balení min. 16 ks</t>
  </si>
  <si>
    <t>WC blok, zabraňuje usazování nečistot, dodává toaletě extra svěžest, zabraňuje usazování vodního kamene, vytváří účinnou čisticí pěnu, vydrží až 250 spláchnutí, balení min.3 x 50 g</t>
  </si>
  <si>
    <t xml:space="preserve">netkaná bavlna, vysoká savost, odolnost, rozměr 50 x 50 cm ± 5 cm, pro jakékoliv použití </t>
  </si>
  <si>
    <t>Měrná jednotka (MJ)</t>
  </si>
  <si>
    <t xml:space="preserve">Jednotková cena bez  DPH </t>
  </si>
  <si>
    <t>Celková cena bez  DPH</t>
  </si>
  <si>
    <t>CENA CELKEM ZA ZAKÁZKU BEZ DPH</t>
  </si>
  <si>
    <t>Místo dodání:</t>
  </si>
  <si>
    <t>Převezme:</t>
  </si>
  <si>
    <t>Požadované množství celkem za zakázku</t>
  </si>
  <si>
    <t>Obrázek nabízeného produktu nebo funkční odkaz na www stránky nebo název značky</t>
  </si>
  <si>
    <t xml:space="preserve">Požadované množství </t>
  </si>
  <si>
    <t>CENA CELKEM BEZ DPH</t>
  </si>
  <si>
    <t>latexové rukavice pro opakované použití, vysoce elastické s bavlněnou výstelkou, protiskluzové struktury na dlani a prstech, velikost S</t>
  </si>
  <si>
    <t>latexové rukavice pro opakované použití, vysoce elastické s bavlněnou výstelkou, protiskluzové struktury na dlani a prstech, velikost M</t>
  </si>
  <si>
    <t>latexové rukavice pro opakované použití, vysoce elastické s bavlněnou výstelkou, protiskluzové struktury na dlani a prstech, velikost L</t>
  </si>
  <si>
    <t>latexové rukavice pro opakované použití, vysoce elastické s bavlněnou výstelkou, protiskluzové struktury na dlani a prstech, velikost XL</t>
  </si>
  <si>
    <t>Jednotková cena s DPH (21%)</t>
  </si>
  <si>
    <t>Částka DPH (21%) za jednotku</t>
  </si>
  <si>
    <t>Částka DPH (21%) celkem za položku</t>
  </si>
  <si>
    <t>Celková cena s DPH (21%)</t>
  </si>
  <si>
    <t>CENA CELKEM ZA ZAKÁZKU VČETNĚ DPH (21%)</t>
  </si>
  <si>
    <t>CENA CELKEM VČETNĚ DPH (21%)</t>
  </si>
  <si>
    <t>síla min. 175 µm, objem 120l , rozměry min. 60 x 120 cm, nosnost min. 50 kg, min. 10 ks - max. 15 ks v roli</t>
  </si>
  <si>
    <t>rozměr 30 x 40 cm, tl. min. 9 mic., min. 500 ks v roli</t>
  </si>
  <si>
    <t>rozměr 25 x 40 cm, tl. min. 9 mic,, min. 500 ks v roli</t>
  </si>
  <si>
    <t>pěnová houbička profilovaná, s abrazivní spodní stranou, rozměr min. 8 x 6 x 4 cm, balení min. 10 ks</t>
  </si>
  <si>
    <t>pěnová houbička s abrazivní spodní stranou, rozměr min. 9 x 4,5 cm, balení min. 10 ks</t>
  </si>
  <si>
    <t>na nádobí, antibakteriální, univerzální použití, vysoce absorpční, neplstící, rozměr min. 17 x 20 cm, balení min. 3ks</t>
  </si>
  <si>
    <t>vhodná na mytí dřezů, obkladů, nábytku, lze prát a vyvářet, ekologická, výborně saje a netřepí se, rozměr min. 34 x 38 cm, balení min. 3 ks</t>
  </si>
  <si>
    <t>dvouvrstvé ze 100 % celulozy, délka min. 50 m</t>
  </si>
  <si>
    <t>vysoce koncentrovaný prostředek na ruční mytí nádobí, šetrný k pokožce, účinně odstraňuje mastnotu i ve studené vodě, min. 5 l</t>
  </si>
  <si>
    <t>zabraňuje vysušování pokožky, hloubkově vyživuje, podporuje regeneraci, navrací vitalitu, obsahuje silikonový olej a dezinfekční přísady, vytváří ochranný film a chrání před nebezpečím mikrobiální kontaminace, poskytuje dlouhotrvající ochranu pokožky rukou před nepříznivými vlivy vnějšího prostředí, dobře se roztírá a rychle vstřebává, min. 100 g</t>
  </si>
  <si>
    <t>gelový čistící a dezinfekční přípravek, určený k čištění a dezinfekci silně znečištěných míst, hlavně tam, kde se mohou vyskytovat nebezpečné bakterie, viry a plísně, má bělící účinek a je možné jej používat v celé domácnosti, jak v neředěném tak i v ředěném stavu, min. 650 g</t>
  </si>
  <si>
    <t>tekutý čistící prostředen, na velmi znečištěné plochy - umyvadla, WC, obkládačky, spolehlivě odstraní vodní a močový kámen, ničí choroboplodné zárodky,
odstraňuje špínu a vodní kámen, velmi účinný antibakteriální účinek, min. 500 ml</t>
  </si>
  <si>
    <t>náhradní náplň do WC bloku k předchozí sadě,  čistí, dezinfikuje, osvěžuje, zabraňuje tvorbě vodního kamene v míse, min. 40 g</t>
  </si>
  <si>
    <t>při každém spláchnutí hygienicky čistí, dokáže předcházet vzniku vodního kamene, dávkuje se do speciálního košíčku, který je součástí výrobků, hygienický  způsob doplňování, min 360 ml</t>
  </si>
  <si>
    <t>na dezinfekci všech omyvatelných povrchů v domácnosti, hraček, pomůcek pro domácí mazlíčky, k údržbě podlah, ale také k dezinfekci vody ve studních nebo bazénech. Likviduje 99,9 % škodlivých látek, a to bakterií, virů, plísní, kvasinek, řas a mikroskopických hub min.1 l</t>
  </si>
  <si>
    <t>na dezinfekci všech omyvatelných povrchů v domácnosti, hraček, pomůcek pro domácí mazlíčky, k údržbě podlah, ale také k dezinfekci vody ve studních nebo bazénech. Likviduje 99,9 % škodlivých látek, a to bakterií, virů, plísní, kvasinek, řas a mikroskopických hub, min.4 l</t>
  </si>
  <si>
    <t>Čistí a dezinfikuje Ideální pro dezinfekci hraček, kotců domácích zvířat a všechny další omyvatelné povrchy v domácnosti,likviduje 99,9% bakterií, virů, kvasinek a vláknitých plísní, k mytí a dezinfekci ploch a podlah, sanitární keramiky, WC, dřezů, kuchyňských potřeb, hraček a míst výskytu domácích mazlíčků, min. 1 l</t>
  </si>
  <si>
    <t>univerzální čisticí prostředek vhodný na podlahy a jiné omyvatelné povrchy (např. kachličky, lamino, plasty apod.), účinně odstraní mastnotu a zašlou špínu, rychle schne a zanechává povrch lesklý a beze šmouh, navíc eliminuje zvířecí pachy v domácnosti, min. 750 ml</t>
  </si>
  <si>
    <t>s rozprašovačem, odstraňuje z kuchyně všechny mastné skvrny i usazené nečistoty, na všechny omyvatelné povrchy v kuchyni, obsahuje antibakteriální přísadu, min. 500 ml</t>
  </si>
  <si>
    <t>antistatický renovátor nábytku s přírodním výtažkem ze dřeva zajišťuje čistotu a výživu potřebnou pro zachování nábytku, takže vypadá jako nový, díky složení zabraňuje opětovnému usazování prachu a zanechává nábytek čistější delší dobu, obnovuje jeho přirozený lesk, eliminuje otisky prstů, min. 300 ml</t>
  </si>
  <si>
    <t>universální antistatický čisticí a lešticí přípravek na hladké povrchy. čistí, chrání a leští v jednom kroku odstraňuje prach, otisky prstů a skvrny z různých povrchů (např. kámen, kov, dřevo, sklo, elektronika apod.), dlouhodobý antistatický účinek zabraňuje dalšímu usazování prachu neutralizuje nepříjemné pachy, min. 250 ml</t>
  </si>
  <si>
    <t>univerzální tekutý odvápňovač, vhodný na kávovary či rychlovarné konvice,  zvyšuje energetickou účinnost přístrojů, min. 500 ml</t>
  </si>
  <si>
    <t>silný, netkaný, vysoce savý, rozměr 60 x 70 cm ± 5 cm</t>
  </si>
  <si>
    <t>švédská utěrka, ekologické použití bez saponátů, výborně saje a pohlcuje nečistoty, rozměr min. 38 x38 cm</t>
  </si>
  <si>
    <t>jemný tekutý čisticí krém vhodný na čištění nádobí, sporáků, umyvadel, van, toalet, obkladaček a smaltovaných předmětů, odstraňnuje mastnotu, připáleniny a usazenou špínu, min. 600 g</t>
  </si>
  <si>
    <t>2 vrstvý, návin min. 56 m</t>
  </si>
  <si>
    <t>2 vrstvý, návin min. 18 m, 100% celulóza, balení obsahuje min. 30 ks</t>
  </si>
  <si>
    <t>2 vrstvý do zásobníků, 100 % celulóza, průměr 23 cm, návin min. 180 m, balení min. 6 rolí</t>
  </si>
  <si>
    <t>tekuté mýdlo husté konzistence, hydratační, min. 5 L</t>
  </si>
  <si>
    <t>dezinfekční - antibakterální, bez parfémů, vhodné pro provozy se zvýšenými hygienickými požadavky (potravinářství, atd.) husté konzistence, min. 5 L</t>
  </si>
  <si>
    <t>tekuté mýdlo určené pro použití do zpěňovacích dávkovačů, při aplikaci z dávkovače je uvolněno ve formě nadýchané pěny, jemně a dokonale smyje nečistoty, šetrné k pokožce, min. 5 L</t>
  </si>
  <si>
    <t>Městská veterinární správa v Praze, Na Kozačce 870/3, 120 00 Praha 2</t>
  </si>
  <si>
    <t>Krajská veterinární správa SVS pro Jihomoravský kraj, Palackého třída 1309/174, 612 00 Brno</t>
  </si>
  <si>
    <t>Krajská veterinární správa SVS pro Pardubický kraj, Husova 1747, 530 03 Pardubice</t>
  </si>
  <si>
    <t>Krajská veterinární správa SVS pro Královéhradecký kraj, Jana Černého 370/40, 503 41 Hradec Králové – Věkoše</t>
  </si>
  <si>
    <t>Bc. Martina Oplatková, tel.: 221 594 653, email: epodatelna.kvsa@svscr.cz</t>
  </si>
  <si>
    <t>Mgr. Daniela Trenzová, tel.: 541 594 470, email: epodatelna.kvsb@svscr.cz</t>
  </si>
  <si>
    <t>Ing. Iva Šimůnková, tel.: 466 768 680, email: epodatelna.kvse@svscr.cz</t>
  </si>
  <si>
    <t>Krajská veterinární správa SVS pro Kraj Vysočina, Rantířovská 94/22, 586 01 Jihlava – Horní Kosov</t>
  </si>
  <si>
    <t>Ing. Marie Krajcrová, tel.: 567 570 259, email: epodatelna.kvsj@svscr.cz</t>
  </si>
  <si>
    <t>Krajská veterinární správa SVS pro Karlovarský kraj, Kpt. Jaroše 318/4, 360 06 Karlovy Vary – Dvory</t>
  </si>
  <si>
    <t>JUDr. Eva Loritzová, tel.: 353 434 031, email: epodatelna.kvsk@svscr.cz</t>
  </si>
  <si>
    <t>Krajská veterinární správa SVS pro Liberecký kraj, Ostašovská 521, 460 01 Liberec</t>
  </si>
  <si>
    <t>Ing. Aleš Rozkovec, tel.: 485 246 681, email: epodatelna.kvsl@svscr.cz</t>
  </si>
  <si>
    <t>Krajská veterinární správa SVS pro Olomoucký kraj, tř. Míru 563/101, 779 00 Olomouc – Neředín</t>
  </si>
  <si>
    <t>Bc. Lenka Obšilová, tel.: 602 510 612, email: epodatelna.kvsm@svscr.cz</t>
  </si>
  <si>
    <t>Krajská veterinární správa SVS pro Plzeňský kraj, Družstevní 1846/13, 301 00 Plzeň</t>
  </si>
  <si>
    <t>Ing. Anna Janovcová, tel.: 377 333 830, email: epodatelna.kvsp@svscr.cz</t>
  </si>
  <si>
    <t>Krajská veterinární správa SVS pro Středočeský kraj, Černoleská 1929, 256 01 Benešov</t>
  </si>
  <si>
    <t>Ing. Lenka Dokoupilová, tel.: 317 742 033, email: epodatelna.kvss@svscr.cz</t>
  </si>
  <si>
    <t>Krajská veterinární správa SVS pro Moravskoslezský kraj, Na Obvodu 1104/51, 703 00 Ostrava-Vítkovice</t>
  </si>
  <si>
    <t>Jana Šivlová, tel.: 596 788 601, email: epodatelna.kvst@svscr.cz</t>
  </si>
  <si>
    <t>Krajská veterinární správa SVS pro Ústecký kraj, Sebuzínská 38, 403 21 Ústí nad Labem</t>
  </si>
  <si>
    <t>JUDr. Marek Bařtipán, tel.: 475 315 940, email: epodatelna.kvsu@svscr.cz</t>
  </si>
  <si>
    <t>Obchodní firma nebo název dodavatele - právnická/fyzická osoba</t>
  </si>
  <si>
    <t>dvouvrstvý, do zásobníků, 100 % celulóza, průměr 19 cm návin min. 100 m, balení min. 6 rolí</t>
  </si>
  <si>
    <t>dvouvrstvý, do zásobníků, 100 % celulóza, průměr 19 cm návin min. 100 m, balení min.  6 rolí</t>
  </si>
  <si>
    <t>dokonale odstraní skvrny a uchová barvy svěží a zářivé, nyní při teplotě již od 20 °C, min. 58 pracích dávek</t>
  </si>
  <si>
    <t>Miloslava Slováková, tel.: 495 279 051, email: epodatelna.kvsh@svscr.cz</t>
  </si>
  <si>
    <r>
      <t xml:space="preserve">Příloha č. 1 –   Technická specifikace - kalkulace nabídkové ceny doplněná na žlutě vyznačených polích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rgb="FF000000"/>
        <rFont val="Calibri"/>
        <family val="2"/>
        <charset val="238"/>
        <scheme val="minor"/>
      </rPr>
      <t>(</t>
    </r>
    <r>
      <rPr>
        <i/>
        <sz val="18"/>
        <color rgb="FF000000"/>
        <rFont val="Calibri"/>
        <family val="2"/>
        <charset val="238"/>
        <scheme val="minor"/>
      </rPr>
      <t>na ostatní záložky (listy) se částky ze sloupečku F automaticky doplní ,</t>
    </r>
    <r>
      <rPr>
        <b/>
        <i/>
        <u/>
        <sz val="18"/>
        <color rgb="FFFF0000"/>
        <rFont val="Calibri"/>
        <family val="2"/>
        <charset val="238"/>
        <scheme val="minor"/>
      </rPr>
      <t>tuto přílohu nechte ve formátu xlsx. - nepřevádějte do PDF</t>
    </r>
    <r>
      <rPr>
        <i/>
        <sz val="18"/>
        <color rgb="FF000000"/>
        <rFont val="Calibri"/>
        <family val="2"/>
        <charset val="238"/>
        <scheme val="minor"/>
      </rPr>
      <t>)</t>
    </r>
  </si>
  <si>
    <t>Krajská veterinární správa SVS pro Jihočeský kraj, Severní 2303/9, 370 10 České Budějovice</t>
  </si>
  <si>
    <t>Ing. František Kubík, CSc., tel.: 387 789 525, email: epodatelna.kvsc@svscr.cz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</si>
</sst>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#,##0.00&quot; Kč&quot;"/>
    <numFmt numFmtId="166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i/>
      <sz val="18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u/>
      <sz val="18"/>
      <color rgb="FFFF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1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Protection="1"/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65" fontId="8" fillId="3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3" fontId="1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0" fillId="5" borderId="1" xfId="0" applyNumberFormat="1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vertical="center"/>
    </xf>
    <xf numFmtId="165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justify" vertical="center"/>
    </xf>
    <xf numFmtId="0" fontId="2" fillId="0" borderId="1" xfId="0" applyFont="1" applyFill="1" applyBorder="1" applyAlignment="1" applyProtection="1">
      <alignment horizontal="justify" vertical="top"/>
    </xf>
    <xf numFmtId="0" fontId="9" fillId="5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 wrapText="1"/>
    </xf>
    <xf numFmtId="0" fontId="12" fillId="4" borderId="0" xfId="0" applyFont="1" applyFill="1" applyAlignment="1" applyProtection="1">
      <alignment horizontal="left" vertical="center" wrapText="1"/>
    </xf>
    <xf numFmtId="165" fontId="14" fillId="6" borderId="2" xfId="0" applyNumberFormat="1" applyFont="1" applyFill="1" applyBorder="1" applyAlignment="1" applyProtection="1">
      <alignment horizontal="center" vertical="center"/>
      <protection locked="0"/>
    </xf>
    <xf numFmtId="165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Protection="1"/>
    <xf numFmtId="0" fontId="0" fillId="4" borderId="0" xfId="0" applyFill="1" applyAlignment="1" applyProtection="1"/>
    <xf numFmtId="0" fontId="0" fillId="0" borderId="0" xfId="0" applyAlignment="1" applyProtection="1">
      <alignment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2" borderId="1" xfId="2" applyFill="1" applyBorder="1" applyAlignment="1" applyProtection="1">
      <alignment horizontal="left" vertical="center" wrapText="1"/>
      <protection locked="0"/>
    </xf>
    <xf numFmtId="166" fontId="21" fillId="0" borderId="0" xfId="0" applyNumberFormat="1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13" fillId="4" borderId="0" xfId="0" applyFont="1" applyFill="1" applyAlignment="1" applyProtection="1">
      <alignment vertical="center" wrapText="1"/>
    </xf>
    <xf numFmtId="0" fontId="12" fillId="4" borderId="0" xfId="0" applyFont="1" applyFill="1" applyAlignment="1" applyProtection="1">
      <alignment vertical="center" wrapText="1"/>
    </xf>
    <xf numFmtId="0" fontId="15" fillId="5" borderId="0" xfId="0" applyFont="1" applyFill="1" applyAlignment="1" applyProtection="1">
      <alignment horizontal="left" vertical="top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3" fontId="10" fillId="5" borderId="3" xfId="0" applyNumberFormat="1" applyFont="1" applyFill="1" applyBorder="1" applyAlignment="1" applyProtection="1">
      <alignment horizontal="center" vertical="center" wrapText="1"/>
    </xf>
    <xf numFmtId="3" fontId="10" fillId="5" borderId="4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3" fontId="10" fillId="4" borderId="3" xfId="0" applyNumberFormat="1" applyFont="1" applyFill="1" applyBorder="1" applyAlignment="1" applyProtection="1">
      <alignment horizontal="right" vertical="center"/>
    </xf>
    <xf numFmtId="3" fontId="10" fillId="4" borderId="5" xfId="0" applyNumberFormat="1" applyFont="1" applyFill="1" applyBorder="1" applyAlignment="1" applyProtection="1">
      <alignment horizontal="right" vertical="center"/>
    </xf>
    <xf numFmtId="3" fontId="10" fillId="4" borderId="4" xfId="0" applyNumberFormat="1" applyFont="1" applyFill="1" applyBorder="1" applyAlignment="1" applyProtection="1">
      <alignment horizontal="right" vertical="center"/>
    </xf>
  </cellXfs>
  <cellStyles count="3">
    <cellStyle name="Excel Built-in Normal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3"/>
  <sheetViews>
    <sheetView tabSelected="1" zoomScale="70" zoomScaleNormal="70" workbookViewId="0">
      <pane ySplit="3" topLeftCell="A4" activePane="bottomLeft" state="frozen"/>
      <selection pane="bottomLeft" activeCell="E5" sqref="E5"/>
    </sheetView>
  </sheetViews>
  <sheetFormatPr defaultColWidth="9.140625" defaultRowHeight="12.75" x14ac:dyDescent="0.25"/>
  <cols>
    <col min="1" max="1" width="7.5703125" style="11" customWidth="1"/>
    <col min="2" max="2" width="20.42578125" style="4" customWidth="1"/>
    <col min="3" max="3" width="40" style="60" customWidth="1"/>
    <col min="4" max="5" width="13.140625" style="5" customWidth="1"/>
    <col min="6" max="6" width="14.5703125" style="1" customWidth="1"/>
    <col min="7" max="7" width="16" style="2" customWidth="1"/>
    <col min="8" max="8" width="25.5703125" style="2" customWidth="1"/>
    <col min="9" max="10" width="16" style="2" customWidth="1"/>
    <col min="11" max="11" width="25.5703125" style="2" customWidth="1"/>
    <col min="12" max="12" width="30.5703125" style="61" customWidth="1"/>
    <col min="13" max="16384" width="9.140625" style="2"/>
  </cols>
  <sheetData>
    <row r="1" spans="1:12" ht="48.95" customHeight="1" x14ac:dyDescent="0.25">
      <c r="A1" s="84" t="s">
        <v>215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50.1" customHeight="1" x14ac:dyDescent="0.25">
      <c r="A2" s="90" t="s">
        <v>210</v>
      </c>
      <c r="B2" s="90"/>
      <c r="C2" s="89"/>
      <c r="D2" s="89"/>
      <c r="E2" s="89"/>
      <c r="F2" s="89"/>
      <c r="G2" s="89"/>
      <c r="H2" s="89"/>
      <c r="I2" s="89"/>
    </row>
    <row r="3" spans="1:12" s="12" customFormat="1" ht="60.95" customHeight="1" x14ac:dyDescent="0.25">
      <c r="A3" s="24" t="s">
        <v>0</v>
      </c>
      <c r="B3" s="25" t="s">
        <v>1</v>
      </c>
      <c r="C3" s="57" t="s">
        <v>2</v>
      </c>
      <c r="D3" s="26" t="s">
        <v>136</v>
      </c>
      <c r="E3" s="31" t="s">
        <v>142</v>
      </c>
      <c r="F3" s="27" t="s">
        <v>137</v>
      </c>
      <c r="G3" s="27" t="s">
        <v>151</v>
      </c>
      <c r="H3" s="34" t="s">
        <v>138</v>
      </c>
      <c r="I3" s="27" t="s">
        <v>150</v>
      </c>
      <c r="J3" s="31" t="s">
        <v>152</v>
      </c>
      <c r="K3" s="31" t="s">
        <v>153</v>
      </c>
      <c r="L3" s="26" t="s">
        <v>143</v>
      </c>
    </row>
    <row r="4" spans="1:12" s="3" customFormat="1" ht="113.45" customHeight="1" x14ac:dyDescent="0.25">
      <c r="A4" s="68">
        <v>1</v>
      </c>
      <c r="B4" s="16" t="s">
        <v>4</v>
      </c>
      <c r="C4" s="38" t="s">
        <v>146</v>
      </c>
      <c r="D4" s="68" t="s">
        <v>93</v>
      </c>
      <c r="E4" s="32">
        <f>SUM(KVSA!E4)+KVSB!E4+KVSC!E4+KVSE!E4+KVSH!E4+KVSJ!E4+KVSK!E4+KVSL!E4+KVSM!E4+KVSP!E4+KVSS!E4+KVST!E4+KVSU!E4</f>
        <v>3</v>
      </c>
      <c r="F4" s="65"/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  <c r="L4" s="79"/>
    </row>
    <row r="5" spans="1:12" s="3" customFormat="1" ht="113.45" customHeight="1" x14ac:dyDescent="0.25">
      <c r="A5" s="68">
        <v>2</v>
      </c>
      <c r="B5" s="16" t="s">
        <v>4</v>
      </c>
      <c r="C5" s="38" t="s">
        <v>147</v>
      </c>
      <c r="D5" s="68" t="s">
        <v>93</v>
      </c>
      <c r="E5" s="32">
        <f>SUM(KVSA!E5)+KVSB!E5+KVSC!E5+KVSE!E5+KVSH!E5+KVSJ!E5+KVSK!E5+KVSL!E5+KVSM!E5+KVSP!E5+KVSS!E5+KVST!E5+KVSU!E5</f>
        <v>10</v>
      </c>
      <c r="F5" s="66"/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  <c r="L5" s="79"/>
    </row>
    <row r="6" spans="1:12" s="3" customFormat="1" ht="113.45" customHeight="1" x14ac:dyDescent="0.25">
      <c r="A6" s="68">
        <v>3</v>
      </c>
      <c r="B6" s="16" t="s">
        <v>4</v>
      </c>
      <c r="C6" s="38" t="s">
        <v>148</v>
      </c>
      <c r="D6" s="68" t="s">
        <v>93</v>
      </c>
      <c r="E6" s="32">
        <f>SUM(KVSA!E6)+KVSB!E6+KVSC!E6+KVSE!E6+KVSH!E6+KVSJ!E6+KVSK!E6+KVSL!E6+KVSM!E6+KVSP!E6+KVSS!E6+KVST!E6+KVSU!E6</f>
        <v>3</v>
      </c>
      <c r="F6" s="66"/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  <c r="L6" s="75"/>
    </row>
    <row r="7" spans="1:12" s="3" customFormat="1" ht="113.45" customHeight="1" x14ac:dyDescent="0.25">
      <c r="A7" s="68">
        <v>4</v>
      </c>
      <c r="B7" s="16" t="s">
        <v>4</v>
      </c>
      <c r="C7" s="38" t="s">
        <v>149</v>
      </c>
      <c r="D7" s="68" t="s">
        <v>93</v>
      </c>
      <c r="E7" s="32">
        <f>SUM(KVSA!E7)+KVSB!E7+KVSC!E7+KVSE!E7+KVSH!E7+KVSJ!E7+KVSK!E7+KVSL!E7+KVSM!E7+KVSP!E7+KVSS!E7+KVST!E7+KVSU!E7</f>
        <v>8</v>
      </c>
      <c r="F7" s="66"/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  <c r="L7" s="75"/>
    </row>
    <row r="8" spans="1:12" s="3" customFormat="1" ht="113.45" customHeight="1" x14ac:dyDescent="0.25">
      <c r="A8" s="68">
        <v>5</v>
      </c>
      <c r="B8" s="16" t="s">
        <v>4</v>
      </c>
      <c r="C8" s="38" t="s">
        <v>118</v>
      </c>
      <c r="D8" s="68" t="s">
        <v>5</v>
      </c>
      <c r="E8" s="32">
        <f>SUM(KVSA!E8)+KVSB!E8+KVSC!E8+KVSE!E8+KVSH!E8+KVSJ!E8+KVSK!E8+KVSL!E8+KVSM!E8+KVSP!E8+KVSS!E8+KVST!E8+KVSU!E8</f>
        <v>7</v>
      </c>
      <c r="F8" s="66"/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  <c r="L8" s="75"/>
    </row>
    <row r="9" spans="1:12" s="3" customFormat="1" ht="113.45" customHeight="1" x14ac:dyDescent="0.25">
      <c r="A9" s="68">
        <v>6</v>
      </c>
      <c r="B9" s="16" t="s">
        <v>4</v>
      </c>
      <c r="C9" s="38" t="s">
        <v>117</v>
      </c>
      <c r="D9" s="68" t="s">
        <v>5</v>
      </c>
      <c r="E9" s="32">
        <f>SUM(KVSA!E9)+KVSB!E9+KVSC!E9+KVSE!E9+KVSH!E9+KVSJ!E9+KVSK!E9+KVSL!E9+KVSM!E9+KVSP!E9+KVSS!E9+KVST!E9+KVSU!E9</f>
        <v>36</v>
      </c>
      <c r="F9" s="66"/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  <c r="L9" s="75"/>
    </row>
    <row r="10" spans="1:12" s="3" customFormat="1" ht="113.45" customHeight="1" x14ac:dyDescent="0.25">
      <c r="A10" s="68">
        <v>7</v>
      </c>
      <c r="B10" s="16" t="s">
        <v>4</v>
      </c>
      <c r="C10" s="38" t="s">
        <v>119</v>
      </c>
      <c r="D10" s="68" t="s">
        <v>5</v>
      </c>
      <c r="E10" s="32">
        <f>SUM(KVSA!E10)+KVSB!E10+KVSC!E10+KVSE!E10+KVSH!E10+KVSJ!E10+KVSK!E10+KVSL!E10+KVSM!E10+KVSP!E10+KVSS!E10+KVST!E10+KVSU!E10</f>
        <v>34</v>
      </c>
      <c r="F10" s="66"/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  <c r="L10" s="75"/>
    </row>
    <row r="11" spans="1:12" s="3" customFormat="1" ht="113.45" customHeight="1" x14ac:dyDescent="0.25">
      <c r="A11" s="68">
        <v>8</v>
      </c>
      <c r="B11" s="16" t="s">
        <v>4</v>
      </c>
      <c r="C11" s="38" t="s">
        <v>120</v>
      </c>
      <c r="D11" s="68" t="s">
        <v>5</v>
      </c>
      <c r="E11" s="32">
        <f>SUM(KVSA!E11)+KVSB!E11+KVSC!E11+KVSE!E11+KVSH!E11+KVSJ!E11+KVSK!E11+KVSL!E11+KVSM!E11+KVSP!E11+KVSS!E11+KVST!E11+KVSU!E11</f>
        <v>21</v>
      </c>
      <c r="F11" s="66"/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  <c r="L11" s="75"/>
    </row>
    <row r="12" spans="1:12" ht="113.45" customHeight="1" x14ac:dyDescent="0.25">
      <c r="A12" s="68">
        <v>9</v>
      </c>
      <c r="B12" s="19" t="s">
        <v>6</v>
      </c>
      <c r="C12" s="40" t="s">
        <v>116</v>
      </c>
      <c r="D12" s="20" t="s">
        <v>7</v>
      </c>
      <c r="E12" s="32">
        <f>SUM(KVSA!E12)+KVSB!E12+KVSC!E12+KVSE!E12+KVSH!E12+KVSJ!E12+KVSK!E12+KVSL!E12+KVSM!E12+KVSP!E12+KVSS!E12+KVST!E12+KVSU!E12</f>
        <v>85</v>
      </c>
      <c r="F12" s="66"/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  <c r="L12" s="75"/>
    </row>
    <row r="13" spans="1:12" ht="113.45" customHeight="1" x14ac:dyDescent="0.25">
      <c r="A13" s="68">
        <v>10</v>
      </c>
      <c r="B13" s="19" t="s">
        <v>6</v>
      </c>
      <c r="C13" s="40" t="s">
        <v>156</v>
      </c>
      <c r="D13" s="20" t="s">
        <v>8</v>
      </c>
      <c r="E13" s="32">
        <f>SUM(KVSA!E13)+KVSB!E13+KVSC!E13+KVSE!E13+KVSH!E13+KVSJ!E13+KVSK!E13+KVSL!E13+KVSM!E13+KVSP!E13+KVSS!E13+KVST!E13+KVSU!E13</f>
        <v>55</v>
      </c>
      <c r="F13" s="66"/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  <c r="L13" s="75"/>
    </row>
    <row r="14" spans="1:12" ht="113.45" customHeight="1" x14ac:dyDescent="0.25">
      <c r="A14" s="68">
        <v>11</v>
      </c>
      <c r="B14" s="19" t="s">
        <v>94</v>
      </c>
      <c r="C14" s="40" t="s">
        <v>129</v>
      </c>
      <c r="D14" s="20" t="s">
        <v>8</v>
      </c>
      <c r="E14" s="32">
        <f>SUM(KVSA!E14)+KVSB!E14+KVSC!E14+KVSE!E14+KVSH!E14+KVSJ!E14+KVSK!E14+KVSL!E14+KVSM!E14+KVSP!E14+KVSS!E14+KVST!E14+KVSU!E14</f>
        <v>496</v>
      </c>
      <c r="F14" s="66"/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  <c r="L14" s="75"/>
    </row>
    <row r="15" spans="1:12" ht="113.45" customHeight="1" x14ac:dyDescent="0.25">
      <c r="A15" s="68">
        <v>12</v>
      </c>
      <c r="B15" s="19" t="s">
        <v>94</v>
      </c>
      <c r="C15" s="40" t="s">
        <v>130</v>
      </c>
      <c r="D15" s="20" t="s">
        <v>8</v>
      </c>
      <c r="E15" s="32">
        <f>SUM(KVSA!E15)+KVSB!E15+KVSC!E15+KVSE!E15+KVSH!E15+KVSJ!E15+KVSK!E15+KVSL!E15+KVSM!E15+KVSP!E15+KVSS!E15+KVST!E15+KVSU!E15</f>
        <v>224</v>
      </c>
      <c r="F15" s="66"/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  <c r="L15" s="75"/>
    </row>
    <row r="16" spans="1:12" ht="113.45" customHeight="1" x14ac:dyDescent="0.25">
      <c r="A16" s="68">
        <v>13</v>
      </c>
      <c r="B16" s="19" t="s">
        <v>94</v>
      </c>
      <c r="C16" s="40" t="s">
        <v>131</v>
      </c>
      <c r="D16" s="20" t="s">
        <v>8</v>
      </c>
      <c r="E16" s="32">
        <f>SUM(KVSA!E16)+KVSB!E16+KVSC!E16+KVSE!E16+KVSH!E16+KVSJ!E16+KVSK!E16+KVSL!E16+KVSM!E16+KVSP!E16+KVSS!E16+KVST!E16+KVSU!E16</f>
        <v>113</v>
      </c>
      <c r="F16" s="66"/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  <c r="L16" s="75"/>
    </row>
    <row r="17" spans="1:12" ht="113.45" customHeight="1" x14ac:dyDescent="0.25">
      <c r="A17" s="68">
        <v>14</v>
      </c>
      <c r="B17" s="19" t="s">
        <v>94</v>
      </c>
      <c r="C17" s="40" t="s">
        <v>125</v>
      </c>
      <c r="D17" s="20" t="s">
        <v>8</v>
      </c>
      <c r="E17" s="32">
        <f>SUM(KVSA!E17)+KVSB!E17+KVSC!E17+KVSE!E17+KVSH!E17+KVSJ!E17+KVSK!E17+KVSL!E17+KVSM!E17+KVSP!E17+KVSS!E17+KVST!E17+KVSU!E17</f>
        <v>51</v>
      </c>
      <c r="F17" s="66"/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  <c r="L17" s="75"/>
    </row>
    <row r="18" spans="1:12" s="3" customFormat="1" ht="113.45" customHeight="1" x14ac:dyDescent="0.25">
      <c r="A18" s="68">
        <v>15</v>
      </c>
      <c r="B18" s="16" t="s">
        <v>9</v>
      </c>
      <c r="C18" s="38" t="s">
        <v>126</v>
      </c>
      <c r="D18" s="68" t="s">
        <v>3</v>
      </c>
      <c r="E18" s="32">
        <f>SUM(KVSA!E18)+KVSB!E18+KVSC!E18+KVSE!E18+KVSH!E18+KVSJ!E18+KVSK!E18+KVSL!E18+KVSM!E18+KVSP!E18+KVSS!E18+KVST!E18+KVSU!E18</f>
        <v>63</v>
      </c>
      <c r="F18" s="66"/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  <c r="L18" s="75"/>
    </row>
    <row r="19" spans="1:12" s="3" customFormat="1" ht="113.45" customHeight="1" x14ac:dyDescent="0.25">
      <c r="A19" s="68">
        <v>16</v>
      </c>
      <c r="B19" s="16" t="s">
        <v>9</v>
      </c>
      <c r="C19" s="38" t="s">
        <v>127</v>
      </c>
      <c r="D19" s="68" t="s">
        <v>3</v>
      </c>
      <c r="E19" s="32">
        <f>SUM(KVSA!E19)+KVSB!E19+KVSC!E19+KVSE!E19+KVSH!E19+KVSJ!E19+KVSK!E19+KVSL!E19+KVSM!E19+KVSP!E19+KVSS!E19+KVST!E19+KVSU!E19</f>
        <v>59</v>
      </c>
      <c r="F19" s="66"/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  <c r="L19" s="75"/>
    </row>
    <row r="20" spans="1:12" s="3" customFormat="1" ht="113.45" customHeight="1" x14ac:dyDescent="0.25">
      <c r="A20" s="68">
        <v>17</v>
      </c>
      <c r="B20" s="16" t="s">
        <v>9</v>
      </c>
      <c r="C20" s="38" t="s">
        <v>128</v>
      </c>
      <c r="D20" s="68" t="s">
        <v>3</v>
      </c>
      <c r="E20" s="32">
        <f>SUM(KVSA!E20)+KVSB!E20+KVSC!E20+KVSE!E20+KVSH!E20+KVSJ!E20+KVSK!E20+KVSL!E20+KVSM!E20+KVSP!E20+KVSS!E20+KVST!E20+KVSU!E20</f>
        <v>139</v>
      </c>
      <c r="F20" s="66"/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>(F20*0.21)*E20</f>
        <v>0</v>
      </c>
      <c r="K20" s="13">
        <f t="shared" si="4"/>
        <v>0</v>
      </c>
      <c r="L20" s="75"/>
    </row>
    <row r="21" spans="1:12" s="3" customFormat="1" ht="113.45" customHeight="1" x14ac:dyDescent="0.25">
      <c r="A21" s="68">
        <v>18</v>
      </c>
      <c r="B21" s="16" t="s">
        <v>10</v>
      </c>
      <c r="C21" s="38" t="s">
        <v>95</v>
      </c>
      <c r="D21" s="68" t="s">
        <v>3</v>
      </c>
      <c r="E21" s="32">
        <f>SUM(KVSA!E21)+KVSB!E21+KVSC!E21+KVSE!E21+KVSH!E21+KVSJ!E21+KVSK!E21+KVSL!E21+KVSM!E21+KVSP!E21+KVSS!E21+KVST!E21+KVSU!E21</f>
        <v>118</v>
      </c>
      <c r="F21" s="66"/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  <c r="L21" s="75"/>
    </row>
    <row r="22" spans="1:12" s="3" customFormat="1" ht="113.45" customHeight="1" x14ac:dyDescent="0.25">
      <c r="A22" s="68">
        <v>19</v>
      </c>
      <c r="B22" s="16" t="s">
        <v>10</v>
      </c>
      <c r="C22" s="38" t="s">
        <v>96</v>
      </c>
      <c r="D22" s="68" t="s">
        <v>3</v>
      </c>
      <c r="E22" s="32">
        <f>SUM(KVSA!E22)+KVSB!E22+KVSC!E22+KVSE!E22+KVSH!E22+KVSJ!E22+KVSK!E22+KVSL!E22+KVSM!E22+KVSP!E22+KVSS!E22+KVST!E22+KVSU!E22</f>
        <v>346</v>
      </c>
      <c r="F22" s="66"/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  <c r="L22" s="75"/>
    </row>
    <row r="23" spans="1:12" ht="113.45" customHeight="1" x14ac:dyDescent="0.25">
      <c r="A23" s="68">
        <v>20</v>
      </c>
      <c r="B23" s="19" t="s">
        <v>11</v>
      </c>
      <c r="C23" s="38" t="s">
        <v>157</v>
      </c>
      <c r="D23" s="20" t="s">
        <v>8</v>
      </c>
      <c r="E23" s="32">
        <f>SUM(KVSA!E23)+KVSB!E23+KVSC!E23+KVSE!E23+KVSH!E23+KVSJ!E23+KVSK!E23+KVSL!E23+KVSM!E23+KVSP!E23+KVSS!E23+KVST!E23+KVSU!E23</f>
        <v>99</v>
      </c>
      <c r="F23" s="66"/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  <c r="L23" s="75"/>
    </row>
    <row r="24" spans="1:12" ht="113.45" customHeight="1" x14ac:dyDescent="0.25">
      <c r="A24" s="68">
        <v>21</v>
      </c>
      <c r="B24" s="19" t="s">
        <v>11</v>
      </c>
      <c r="C24" s="38" t="s">
        <v>158</v>
      </c>
      <c r="D24" s="20" t="s">
        <v>8</v>
      </c>
      <c r="E24" s="32">
        <f>SUM(KVSA!E24)+KVSB!E24+KVSC!E24+KVSE!E24+KVSH!E24+KVSJ!E24+KVSK!E24+KVSL!E24+KVSM!E24+KVSP!E24+KVSS!E24+KVST!E24+KVSU!E24</f>
        <v>47</v>
      </c>
      <c r="F24" s="66"/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  <c r="L24" s="75"/>
    </row>
    <row r="25" spans="1:12" s="6" customFormat="1" ht="113.45" customHeight="1" x14ac:dyDescent="0.2">
      <c r="A25" s="68">
        <v>22</v>
      </c>
      <c r="B25" s="16" t="s">
        <v>12</v>
      </c>
      <c r="C25" s="38" t="s">
        <v>159</v>
      </c>
      <c r="D25" s="20" t="s">
        <v>3</v>
      </c>
      <c r="E25" s="32">
        <f>SUM(KVSA!E25)+KVSB!E25+KVSC!E25+KVSE!E25+KVSH!E25+KVSJ!E25+KVSK!E25+KVSL!E25+KVSM!E25+KVSP!E25+KVSS!E25+KVST!E25+KVSU!E25</f>
        <v>67</v>
      </c>
      <c r="F25" s="66"/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  <c r="L25" s="76"/>
    </row>
    <row r="26" spans="1:12" s="6" customFormat="1" ht="113.45" customHeight="1" x14ac:dyDescent="0.2">
      <c r="A26" s="68">
        <v>23</v>
      </c>
      <c r="B26" s="19" t="s">
        <v>13</v>
      </c>
      <c r="C26" s="40" t="s">
        <v>160</v>
      </c>
      <c r="D26" s="20" t="s">
        <v>3</v>
      </c>
      <c r="E26" s="32">
        <f>SUM(KVSA!E26)+KVSB!E26+KVSC!E26+KVSE!E26+KVSH!E26+KVSJ!E26+KVSK!E26+KVSL!E26+KVSM!E26+KVSP!E26+KVSS!E26+KVST!E26+KVSU!E26</f>
        <v>191</v>
      </c>
      <c r="F26" s="66"/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  <c r="L26" s="75"/>
    </row>
    <row r="27" spans="1:12" ht="113.45" customHeight="1" x14ac:dyDescent="0.25">
      <c r="A27" s="68">
        <v>24</v>
      </c>
      <c r="B27" s="19" t="s">
        <v>14</v>
      </c>
      <c r="C27" s="40" t="s">
        <v>161</v>
      </c>
      <c r="D27" s="20" t="s">
        <v>3</v>
      </c>
      <c r="E27" s="32">
        <f>SUM(KVSA!E27)+KVSB!E27+KVSC!E27+KVSE!E27+KVSH!E27+KVSJ!E27+KVSK!E27+KVSL!E27+KVSM!E27+KVSP!E27+KVSS!E27+KVST!E27+KVSU!E27</f>
        <v>132</v>
      </c>
      <c r="F27" s="66"/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>I27*E27</f>
        <v>0</v>
      </c>
      <c r="L27" s="75"/>
    </row>
    <row r="28" spans="1:12" s="6" customFormat="1" ht="113.45" customHeight="1" x14ac:dyDescent="0.2">
      <c r="A28" s="68">
        <v>25</v>
      </c>
      <c r="B28" s="19" t="s">
        <v>15</v>
      </c>
      <c r="C28" s="40" t="s">
        <v>162</v>
      </c>
      <c r="D28" s="20" t="s">
        <v>3</v>
      </c>
      <c r="E28" s="32">
        <f>SUM(KVSA!E28)+KVSB!E28+KVSC!E28+KVSE!E28+KVSH!E28+KVSJ!E28+KVSK!E28+KVSL!E28+KVSM!E28+KVSP!E28+KVSS!E28+KVST!E28+KVSU!E28</f>
        <v>159</v>
      </c>
      <c r="F28" s="66"/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  <c r="L28" s="76"/>
    </row>
    <row r="29" spans="1:12" s="3" customFormat="1" ht="113.45" customHeight="1" x14ac:dyDescent="0.25">
      <c r="A29" s="68">
        <v>26</v>
      </c>
      <c r="B29" s="16" t="s">
        <v>16</v>
      </c>
      <c r="C29" s="38" t="s">
        <v>180</v>
      </c>
      <c r="D29" s="68" t="s">
        <v>7</v>
      </c>
      <c r="E29" s="32">
        <f>SUM(KVSA!E29)+KVSB!E29+KVSC!E29+KVSE!E29+KVSH!E29+KVSJ!E29+KVSK!E29+KVSL!E29+KVSM!E29+KVSP!E29+KVSS!E29+KVST!E29+KVSU!E29</f>
        <v>79</v>
      </c>
      <c r="F29" s="66"/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  <c r="L29" s="75"/>
    </row>
    <row r="30" spans="1:12" ht="113.45" customHeight="1" x14ac:dyDescent="0.25">
      <c r="A30" s="68">
        <v>27</v>
      </c>
      <c r="B30" s="16" t="s">
        <v>16</v>
      </c>
      <c r="C30" s="40" t="s">
        <v>97</v>
      </c>
      <c r="D30" s="20" t="s">
        <v>7</v>
      </c>
      <c r="E30" s="32">
        <f>SUM(KVSA!E30)+KVSB!E30+KVSC!E30+KVSE!E30+KVSH!E30+KVSJ!E30+KVSK!E30+KVSL!E30+KVSM!E30+KVSP!E30+KVSS!E30+KVST!E30+KVSU!E30</f>
        <v>96</v>
      </c>
      <c r="F30" s="66"/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  <c r="L30" s="75"/>
    </row>
    <row r="31" spans="1:12" s="3" customFormat="1" ht="113.45" customHeight="1" x14ac:dyDescent="0.25">
      <c r="A31" s="68">
        <v>28</v>
      </c>
      <c r="B31" s="16" t="s">
        <v>16</v>
      </c>
      <c r="C31" s="38" t="s">
        <v>17</v>
      </c>
      <c r="D31" s="68" t="s">
        <v>7</v>
      </c>
      <c r="E31" s="32">
        <f>SUM(KVSA!E31)+KVSB!E31+KVSC!E31+KVSE!E31+KVSH!E31+KVSJ!E31+KVSK!E31+KVSL!E31+KVSM!E31+KVSP!E31+KVSS!E31+KVST!E31+KVSU!E31</f>
        <v>35</v>
      </c>
      <c r="F31" s="66"/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  <c r="L31" s="75"/>
    </row>
    <row r="32" spans="1:12" s="3" customFormat="1" ht="113.45" customHeight="1" x14ac:dyDescent="0.25">
      <c r="A32" s="68">
        <v>29</v>
      </c>
      <c r="B32" s="16" t="s">
        <v>18</v>
      </c>
      <c r="C32" s="38" t="s">
        <v>89</v>
      </c>
      <c r="D32" s="68" t="s">
        <v>7</v>
      </c>
      <c r="E32" s="32">
        <f>SUM(KVSA!E32)+KVSB!E32+KVSC!E32+KVSE!E32+KVSH!E32+KVSJ!E32+KVSK!E32+KVSL!E32+KVSM!E32+KVSP!E32+KVSS!E32+KVST!E32+KVSU!E32</f>
        <v>64</v>
      </c>
      <c r="F32" s="66"/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  <c r="L32" s="75"/>
    </row>
    <row r="33" spans="1:12" ht="113.45" customHeight="1" x14ac:dyDescent="0.25">
      <c r="A33" s="68">
        <v>30</v>
      </c>
      <c r="B33" s="19" t="s">
        <v>18</v>
      </c>
      <c r="C33" s="40" t="s">
        <v>91</v>
      </c>
      <c r="D33" s="20" t="s">
        <v>7</v>
      </c>
      <c r="E33" s="32">
        <f>SUM(KVSA!E33)+KVSB!E33+KVSC!E33+KVSE!E33+KVSH!E33+KVSJ!E33+KVSK!E33+KVSL!E33+KVSM!E33+KVSP!E33+KVSS!E33+KVST!E33+KVSU!E33</f>
        <v>153</v>
      </c>
      <c r="F33" s="66"/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  <c r="L33" s="75"/>
    </row>
    <row r="34" spans="1:12" ht="113.45" customHeight="1" x14ac:dyDescent="0.25">
      <c r="A34" s="68">
        <v>31</v>
      </c>
      <c r="B34" s="19" t="s">
        <v>18</v>
      </c>
      <c r="C34" s="40" t="s">
        <v>164</v>
      </c>
      <c r="D34" s="20" t="s">
        <v>7</v>
      </c>
      <c r="E34" s="32">
        <f>SUM(KVSA!E34)+KVSB!E34+KVSC!E34+KVSE!E34+KVSH!E34+KVSJ!E34+KVSK!E34+KVSL!E34+KVSM!E34+KVSP!E34+KVSS!E34+KVST!E34+KVSU!E34</f>
        <v>31</v>
      </c>
      <c r="F34" s="66"/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  <c r="L34" s="75"/>
    </row>
    <row r="35" spans="1:12" s="3" customFormat="1" ht="113.45" customHeight="1" x14ac:dyDescent="0.25">
      <c r="A35" s="68">
        <v>32</v>
      </c>
      <c r="B35" s="16" t="s">
        <v>19</v>
      </c>
      <c r="C35" s="38" t="s">
        <v>163</v>
      </c>
      <c r="D35" s="68" t="s">
        <v>7</v>
      </c>
      <c r="E35" s="32">
        <f>SUM(KVSA!E35)+KVSB!E35+KVSC!E35+KVSE!E35+KVSH!E35+KVSJ!E35+KVSK!E35+KVSL!E35+KVSM!E35+KVSP!E35+KVSS!E35+KVST!E35+KVSU!E35</f>
        <v>128</v>
      </c>
      <c r="F35" s="66"/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  <c r="L35" s="75"/>
    </row>
    <row r="36" spans="1:12" s="3" customFormat="1" ht="113.45" customHeight="1" x14ac:dyDescent="0.25">
      <c r="A36" s="68">
        <v>33</v>
      </c>
      <c r="B36" s="16" t="s">
        <v>20</v>
      </c>
      <c r="C36" s="38" t="s">
        <v>113</v>
      </c>
      <c r="D36" s="68" t="s">
        <v>21</v>
      </c>
      <c r="E36" s="32">
        <f>SUM(KVSA!E36)+KVSB!E36+KVSC!E36+KVSE!E36+KVSH!E36+KVSJ!E36+KVSK!E36+KVSL!E36+KVSM!E36+KVSP!E36+KVSS!E36+KVST!E36+KVSU!E36</f>
        <v>22</v>
      </c>
      <c r="F36" s="66"/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  <c r="L36" s="75"/>
    </row>
    <row r="37" spans="1:12" s="3" customFormat="1" ht="113.45" customHeight="1" x14ac:dyDescent="0.25">
      <c r="A37" s="68">
        <v>34</v>
      </c>
      <c r="B37" s="16" t="s">
        <v>22</v>
      </c>
      <c r="C37" s="38" t="s">
        <v>114</v>
      </c>
      <c r="D37" s="68" t="s">
        <v>3</v>
      </c>
      <c r="E37" s="32">
        <f>SUM(KVSA!E37)+KVSB!E37+KVSC!E37+KVSE!E37+KVSH!E37+KVSJ!E37+KVSK!E37+KVSL!E37+KVSM!E37+KVSP!E37+KVSS!E37+KVST!E37+KVSU!E37</f>
        <v>66</v>
      </c>
      <c r="F37" s="66"/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  <c r="L37" s="75"/>
    </row>
    <row r="38" spans="1:12" s="3" customFormat="1" ht="113.45" customHeight="1" x14ac:dyDescent="0.25">
      <c r="A38" s="68">
        <v>35</v>
      </c>
      <c r="B38" s="16" t="s">
        <v>22</v>
      </c>
      <c r="C38" s="38" t="s">
        <v>115</v>
      </c>
      <c r="D38" s="68" t="s">
        <v>21</v>
      </c>
      <c r="E38" s="32">
        <f>SUM(KVSA!E38)+KVSB!E38+KVSC!E38+KVSE!E38+KVSH!E38+KVSJ!E38+KVSK!E38+KVSL!E38+KVSM!E38+KVSP!E38+KVSS!E38+KVST!E38+KVSU!E38</f>
        <v>29</v>
      </c>
      <c r="F38" s="66"/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  <c r="L38" s="75"/>
    </row>
    <row r="39" spans="1:12" s="3" customFormat="1" ht="113.45" customHeight="1" x14ac:dyDescent="0.25">
      <c r="A39" s="68">
        <v>36</v>
      </c>
      <c r="B39" s="16" t="s">
        <v>22</v>
      </c>
      <c r="C39" s="38" t="s">
        <v>23</v>
      </c>
      <c r="D39" s="68" t="s">
        <v>8</v>
      </c>
      <c r="E39" s="32">
        <f>SUM(KVSA!E39)+KVSB!E39+KVSC!E39+KVSE!E39+KVSH!E39+KVSJ!E39+KVSK!E39+KVSL!E39+KVSM!E39+KVSP!E39+KVSS!E39+KVST!E39+KVSU!E39</f>
        <v>30</v>
      </c>
      <c r="F39" s="66"/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  <c r="L39" s="75"/>
    </row>
    <row r="40" spans="1:12" s="3" customFormat="1" ht="113.45" customHeight="1" x14ac:dyDescent="0.25">
      <c r="A40" s="68">
        <v>37</v>
      </c>
      <c r="B40" s="16" t="s">
        <v>24</v>
      </c>
      <c r="C40" s="38" t="s">
        <v>132</v>
      </c>
      <c r="D40" s="68" t="s">
        <v>3</v>
      </c>
      <c r="E40" s="32">
        <f>SUM(KVSA!E40)+KVSB!E40+KVSC!E40+KVSE!E40+KVSH!E40+KVSJ!E40+KVSK!E40+KVSL!E40+KVSM!E40+KVSP!E40+KVSS!E40+KVST!E40+KVSU!E40</f>
        <v>36</v>
      </c>
      <c r="F40" s="66"/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  <c r="L40" s="75"/>
    </row>
    <row r="41" spans="1:12" s="3" customFormat="1" ht="113.45" customHeight="1" x14ac:dyDescent="0.25">
      <c r="A41" s="68">
        <v>38</v>
      </c>
      <c r="B41" s="16" t="s">
        <v>25</v>
      </c>
      <c r="C41" s="38" t="s">
        <v>181</v>
      </c>
      <c r="D41" s="68" t="s">
        <v>7</v>
      </c>
      <c r="E41" s="32">
        <f>SUM(KVSA!E41)+KVSB!E41+KVSC!E41+KVSE!E41+KVSH!E41+KVSJ!E41+KVSK!E41+KVSL!E41+KVSM!E41+KVSP!E41+KVSS!E41+KVST!E41+KVSU!E41</f>
        <v>2380</v>
      </c>
      <c r="F41" s="66"/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  <c r="L41" s="75"/>
    </row>
    <row r="42" spans="1:12" ht="113.45" customHeight="1" x14ac:dyDescent="0.25">
      <c r="A42" s="68">
        <v>39</v>
      </c>
      <c r="B42" s="19" t="s">
        <v>25</v>
      </c>
      <c r="C42" s="40" t="s">
        <v>182</v>
      </c>
      <c r="D42" s="20" t="s">
        <v>3</v>
      </c>
      <c r="E42" s="32">
        <f>SUM(KVSA!E42)+KVSB!E42+KVSC!E42+KVSE!E42+KVSH!E42+KVSJ!E42+KVSK!E42+KVSL!E42+KVSM!E42+KVSP!E42+KVSS!E42+KVST!E42+KVSU!E42</f>
        <v>102</v>
      </c>
      <c r="F42" s="66"/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  <c r="L42" s="75"/>
    </row>
    <row r="43" spans="1:12" ht="113.45" customHeight="1" x14ac:dyDescent="0.25">
      <c r="A43" s="68">
        <v>40</v>
      </c>
      <c r="B43" s="19" t="s">
        <v>26</v>
      </c>
      <c r="C43" s="40" t="s">
        <v>183</v>
      </c>
      <c r="D43" s="20" t="s">
        <v>3</v>
      </c>
      <c r="E43" s="32">
        <f>SUM(KVSA!E43)+KVSB!E43+KVSC!E43+KVSE!E43+KVSH!E43+KVSJ!E43+KVSK!E43+KVSL!E43+KVSM!E43+KVSP!E43+KVSS!E43+KVST!E43+KVSU!E43</f>
        <v>25</v>
      </c>
      <c r="F43" s="66"/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  <c r="L43" s="75"/>
    </row>
    <row r="44" spans="1:12" ht="113.45" customHeight="1" x14ac:dyDescent="0.25">
      <c r="A44" s="68">
        <v>41</v>
      </c>
      <c r="B44" s="19" t="s">
        <v>26</v>
      </c>
      <c r="C44" s="40" t="s">
        <v>211</v>
      </c>
      <c r="D44" s="20" t="s">
        <v>3</v>
      </c>
      <c r="E44" s="32">
        <f>SUM(KVSA!E44)+KVSB!E44+KVSC!E44+KVSE!E44+KVSH!E44+KVSJ!E44+KVSK!E44+KVSL!E44+KVSM!E44+KVSP!E44+KVSS!E44+KVST!E44+KVSU!E44</f>
        <v>16</v>
      </c>
      <c r="F44" s="66"/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  <c r="L44" s="75"/>
    </row>
    <row r="45" spans="1:12" ht="113.45" customHeight="1" x14ac:dyDescent="0.25">
      <c r="A45" s="68">
        <v>42</v>
      </c>
      <c r="B45" s="19" t="s">
        <v>25</v>
      </c>
      <c r="C45" s="40" t="s">
        <v>133</v>
      </c>
      <c r="D45" s="20" t="s">
        <v>3</v>
      </c>
      <c r="E45" s="32">
        <f>SUM(KVSA!E45)+KVSB!E45+KVSC!E45+KVSE!E45+KVSH!E45+KVSJ!E45+KVSK!E45+KVSL!E45+KVSM!E45+KVSP!E45+KVSS!E45+KVST!E45+KVSU!E45</f>
        <v>341</v>
      </c>
      <c r="F45" s="66"/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  <c r="L45" s="75"/>
    </row>
    <row r="46" spans="1:12" ht="113.45" customHeight="1" x14ac:dyDescent="0.25">
      <c r="A46" s="68">
        <v>43</v>
      </c>
      <c r="B46" s="19" t="s">
        <v>27</v>
      </c>
      <c r="C46" s="40" t="s">
        <v>184</v>
      </c>
      <c r="D46" s="20" t="s">
        <v>7</v>
      </c>
      <c r="E46" s="32">
        <f>SUM(KVSA!E46)+KVSB!E46+KVSC!E46+KVSE!E46+KVSH!E46+KVSJ!E46+KVSK!E46+KVSL!E46+KVSM!E46+KVSP!E46+KVSS!E46+KVST!E46+KVSU!E46</f>
        <v>58</v>
      </c>
      <c r="F46" s="66"/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  <c r="L46" s="75"/>
    </row>
    <row r="47" spans="1:12" ht="113.45" customHeight="1" x14ac:dyDescent="0.25">
      <c r="A47" s="68">
        <v>44</v>
      </c>
      <c r="B47" s="19" t="s">
        <v>27</v>
      </c>
      <c r="C47" s="40" t="s">
        <v>185</v>
      </c>
      <c r="D47" s="20" t="s">
        <v>7</v>
      </c>
      <c r="E47" s="32">
        <f>SUM(KVSA!E47)+KVSB!E47+KVSC!E47+KVSE!E47+KVSH!E47+KVSJ!E47+KVSK!E47+KVSL!E47+KVSM!E47+KVSP!E47+KVSS!E47+KVST!E47+KVSU!E47</f>
        <v>12</v>
      </c>
      <c r="F47" s="66"/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  <c r="L47" s="75"/>
    </row>
    <row r="48" spans="1:12" ht="113.45" customHeight="1" x14ac:dyDescent="0.25">
      <c r="A48" s="68">
        <v>45</v>
      </c>
      <c r="B48" s="19" t="s">
        <v>27</v>
      </c>
      <c r="C48" s="40" t="s">
        <v>186</v>
      </c>
      <c r="D48" s="20" t="s">
        <v>7</v>
      </c>
      <c r="E48" s="32">
        <f>SUM(KVSA!E48)+KVSB!E48+KVSC!E48+KVSE!E48+KVSH!E48+KVSJ!E48+KVSK!E48+KVSL!E48+KVSM!E48+KVSP!E48+KVSS!E48+KVST!E48+KVSU!E48</f>
        <v>6</v>
      </c>
      <c r="F48" s="66"/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  <c r="L48" s="75"/>
    </row>
    <row r="49" spans="1:12" ht="113.45" customHeight="1" x14ac:dyDescent="0.25">
      <c r="A49" s="68">
        <v>46</v>
      </c>
      <c r="B49" s="19" t="s">
        <v>27</v>
      </c>
      <c r="C49" s="40" t="s">
        <v>28</v>
      </c>
      <c r="D49" s="20" t="s">
        <v>7</v>
      </c>
      <c r="E49" s="32">
        <f>SUM(KVSA!E49)+KVSB!E49+KVSC!E49+KVSE!E49+KVSH!E49+KVSJ!E49+KVSK!E49+KVSL!E49+KVSM!E49+KVSP!E49+KVSS!E49+KVST!E49+KVSU!E49</f>
        <v>57</v>
      </c>
      <c r="F49" s="66"/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  <c r="L49" s="75"/>
    </row>
    <row r="50" spans="1:12" s="6" customFormat="1" ht="113.45" customHeight="1" x14ac:dyDescent="0.2">
      <c r="A50" s="68">
        <v>47</v>
      </c>
      <c r="B50" s="19" t="s">
        <v>27</v>
      </c>
      <c r="C50" s="40" t="s">
        <v>106</v>
      </c>
      <c r="D50" s="20" t="s">
        <v>7</v>
      </c>
      <c r="E50" s="32">
        <f>SUM(KVSA!E50)+KVSB!E50+KVSC!E50+KVSE!E50+KVSH!E50+KVSJ!E50+KVSK!E50+KVSL!E50+KVSM!E50+KVSP!E50+KVSS!E50+KVST!E50+KVSU!E50</f>
        <v>61</v>
      </c>
      <c r="F50" s="66"/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  <c r="L50" s="75"/>
    </row>
    <row r="51" spans="1:12" ht="113.45" customHeight="1" x14ac:dyDescent="0.25">
      <c r="A51" s="68">
        <v>48</v>
      </c>
      <c r="B51" s="16" t="s">
        <v>29</v>
      </c>
      <c r="C51" s="40" t="s">
        <v>107</v>
      </c>
      <c r="D51" s="20" t="s">
        <v>7</v>
      </c>
      <c r="E51" s="32">
        <f>SUM(KVSA!E51)+KVSB!E51+KVSC!E51+KVSE!E51+KVSH!E51+KVSJ!E51+KVSK!E51+KVSL!E51+KVSM!E51+KVSP!E51+KVSS!E51+KVST!E51+KVSU!E51</f>
        <v>124</v>
      </c>
      <c r="F51" s="66"/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  <c r="L51" s="75"/>
    </row>
    <row r="52" spans="1:12" s="6" customFormat="1" ht="113.45" customHeight="1" x14ac:dyDescent="0.2">
      <c r="A52" s="68">
        <v>49</v>
      </c>
      <c r="B52" s="19" t="s">
        <v>30</v>
      </c>
      <c r="C52" s="40" t="s">
        <v>90</v>
      </c>
      <c r="D52" s="20" t="s">
        <v>7</v>
      </c>
      <c r="E52" s="32">
        <f>SUM(KVSA!E52)+KVSB!E52+KVSC!E52+KVSE!E52+KVSH!E52+KVSJ!E52+KVSK!E52+KVSL!E52+KVSM!E52+KVSP!E52+KVSS!E52+KVST!E52+KVSU!E52</f>
        <v>220</v>
      </c>
      <c r="F52" s="66"/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  <c r="L52" s="75"/>
    </row>
    <row r="53" spans="1:12" s="6" customFormat="1" ht="113.45" customHeight="1" x14ac:dyDescent="0.2">
      <c r="A53" s="68">
        <v>50</v>
      </c>
      <c r="B53" s="19" t="s">
        <v>31</v>
      </c>
      <c r="C53" s="40" t="s">
        <v>165</v>
      </c>
      <c r="D53" s="20" t="s">
        <v>7</v>
      </c>
      <c r="E53" s="32">
        <f>SUM(KVSA!E53)+KVSB!E53+KVSC!E53+KVSE!E53+KVSH!E53+KVSJ!E53+KVSK!E53+KVSL!E53+KVSM!E53+KVSP!E53+KVSS!E53+KVST!E53+KVSU!E53</f>
        <v>79</v>
      </c>
      <c r="F53" s="66"/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  <c r="L53" s="75"/>
    </row>
    <row r="54" spans="1:12" s="7" customFormat="1" ht="113.45" customHeight="1" x14ac:dyDescent="0.2">
      <c r="A54" s="68">
        <v>51</v>
      </c>
      <c r="B54" s="16" t="s">
        <v>32</v>
      </c>
      <c r="C54" s="38" t="s">
        <v>33</v>
      </c>
      <c r="D54" s="20" t="s">
        <v>7</v>
      </c>
      <c r="E54" s="32">
        <f>SUM(KVSA!E54)+KVSB!E54+KVSC!E54+KVSE!E54+KVSH!E54+KVSJ!E54+KVSK!E54+KVSL!E54+KVSM!E54+KVSP!E54+KVSS!E54+KVST!E54+KVSU!E54</f>
        <v>96</v>
      </c>
      <c r="F54" s="66"/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  <c r="L54" s="75"/>
    </row>
    <row r="55" spans="1:12" s="7" customFormat="1" ht="113.45" customHeight="1" x14ac:dyDescent="0.2">
      <c r="A55" s="68">
        <v>52</v>
      </c>
      <c r="B55" s="16" t="s">
        <v>34</v>
      </c>
      <c r="C55" s="38" t="s">
        <v>111</v>
      </c>
      <c r="D55" s="68" t="s">
        <v>7</v>
      </c>
      <c r="E55" s="32">
        <f>SUM(KVSA!E55)+KVSB!E55+KVSC!E55+KVSE!E55+KVSH!E55+KVSJ!E55+KVSK!E55+KVSL!E55+KVSM!E55+KVSP!E55+KVSS!E55+KVST!E55+KVSU!E55</f>
        <v>22</v>
      </c>
      <c r="F55" s="66"/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  <c r="L55" s="75"/>
    </row>
    <row r="56" spans="1:12" s="7" customFormat="1" ht="113.45" customHeight="1" x14ac:dyDescent="0.2">
      <c r="A56" s="68">
        <v>53</v>
      </c>
      <c r="B56" s="16" t="s">
        <v>35</v>
      </c>
      <c r="C56" s="38" t="s">
        <v>213</v>
      </c>
      <c r="D56" s="68" t="s">
        <v>7</v>
      </c>
      <c r="E56" s="32">
        <f>SUM(KVSA!E56)+KVSB!E56+KVSC!E56+KVSE!E56+KVSH!E56+KVSJ!E56+KVSK!E56+KVSL!E56+KVSM!E56+KVSP!E56+KVSS!E56+KVST!E56+KVSU!E56</f>
        <v>12</v>
      </c>
      <c r="F56" s="66"/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  <c r="L56" s="75"/>
    </row>
    <row r="57" spans="1:12" s="7" customFormat="1" ht="113.45" customHeight="1" x14ac:dyDescent="0.2">
      <c r="A57" s="68">
        <v>54</v>
      </c>
      <c r="B57" s="16" t="s">
        <v>36</v>
      </c>
      <c r="C57" s="38" t="s">
        <v>37</v>
      </c>
      <c r="D57" s="68" t="s">
        <v>7</v>
      </c>
      <c r="E57" s="32">
        <f>SUM(KVSA!E57)+KVSB!E57+KVSC!E57+KVSE!E57+KVSH!E57+KVSJ!E57+KVSK!E57+KVSL!E57+KVSM!E57+KVSP!E57+KVSS!E57+KVST!E57+KVSU!E57</f>
        <v>5</v>
      </c>
      <c r="F57" s="66"/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  <c r="L57" s="75"/>
    </row>
    <row r="58" spans="1:12" s="7" customFormat="1" ht="113.45" customHeight="1" x14ac:dyDescent="0.2">
      <c r="A58" s="68">
        <v>55</v>
      </c>
      <c r="B58" s="16" t="s">
        <v>38</v>
      </c>
      <c r="C58" s="38" t="s">
        <v>39</v>
      </c>
      <c r="D58" s="68" t="s">
        <v>7</v>
      </c>
      <c r="E58" s="32">
        <f>SUM(KVSA!E58)+KVSB!E58+KVSC!E58+KVSE!E58+KVSH!E58+KVSJ!E58+KVSK!E58+KVSL!E58+KVSM!E58+KVSP!E58+KVSS!E58+KVST!E58+KVSU!E58</f>
        <v>7</v>
      </c>
      <c r="F58" s="66"/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  <c r="L58" s="75"/>
    </row>
    <row r="59" spans="1:12" s="8" customFormat="1" ht="113.45" customHeight="1" x14ac:dyDescent="0.2">
      <c r="A59" s="68">
        <v>56</v>
      </c>
      <c r="B59" s="21" t="s">
        <v>40</v>
      </c>
      <c r="C59" s="38" t="s">
        <v>92</v>
      </c>
      <c r="D59" s="68" t="s">
        <v>7</v>
      </c>
      <c r="E59" s="32">
        <f>SUM(KVSA!E59)+KVSB!E59+KVSC!E59+KVSE!E59+KVSH!E59+KVSJ!E59+KVSK!E59+KVSL!E59+KVSM!E59+KVSP!E59+KVSS!E59+KVST!E59+KVSU!E59</f>
        <v>16</v>
      </c>
      <c r="F59" s="66"/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  <c r="L59" s="75"/>
    </row>
    <row r="60" spans="1:12" s="7" customFormat="1" ht="113.45" customHeight="1" x14ac:dyDescent="0.2">
      <c r="A60" s="68">
        <v>57</v>
      </c>
      <c r="B60" s="16" t="s">
        <v>41</v>
      </c>
      <c r="C60" s="38" t="s">
        <v>42</v>
      </c>
      <c r="D60" s="68" t="s">
        <v>7</v>
      </c>
      <c r="E60" s="32">
        <f>SUM(KVSA!E60)+KVSB!E60+KVSC!E60+KVSE!E60+KVSH!E60+KVSJ!E60+KVSK!E60+KVSL!E60+KVSM!E60+KVSP!E60+KVSS!E60+KVST!E60+KVSU!E60</f>
        <v>13</v>
      </c>
      <c r="F60" s="66"/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  <c r="L60" s="75"/>
    </row>
    <row r="61" spans="1:12" s="3" customFormat="1" ht="113.45" customHeight="1" x14ac:dyDescent="0.25">
      <c r="A61" s="68">
        <v>58</v>
      </c>
      <c r="B61" s="16" t="s">
        <v>43</v>
      </c>
      <c r="C61" s="38" t="s">
        <v>166</v>
      </c>
      <c r="D61" s="68" t="s">
        <v>7</v>
      </c>
      <c r="E61" s="32">
        <f>SUM(KVSA!E61)+KVSB!E61+KVSC!E61+KVSE!E61+KVSH!E61+KVSJ!E61+KVSK!E61+KVSL!E61+KVSM!E61+KVSP!E61+KVSS!E61+KVST!E61+KVSU!E61</f>
        <v>54</v>
      </c>
      <c r="F61" s="66"/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  <c r="L61" s="75"/>
    </row>
    <row r="62" spans="1:12" ht="113.45" customHeight="1" x14ac:dyDescent="0.25">
      <c r="A62" s="68">
        <v>59</v>
      </c>
      <c r="B62" s="19" t="s">
        <v>98</v>
      </c>
      <c r="C62" s="40" t="s">
        <v>100</v>
      </c>
      <c r="D62" s="20" t="s">
        <v>7</v>
      </c>
      <c r="E62" s="32">
        <f>SUM(KVSA!E62)+KVSB!E62+KVSC!E62+KVSE!E62+KVSH!E62+KVSJ!E62+KVSK!E62+KVSL!E62+KVSM!E62+KVSP!E62+KVSS!E62+KVST!E62+KVSU!E62</f>
        <v>120</v>
      </c>
      <c r="F62" s="66"/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  <c r="L62" s="75"/>
    </row>
    <row r="63" spans="1:12" s="8" customFormat="1" ht="113.45" customHeight="1" x14ac:dyDescent="0.2">
      <c r="A63" s="68">
        <v>60</v>
      </c>
      <c r="B63" s="16" t="s">
        <v>58</v>
      </c>
      <c r="C63" s="38" t="s">
        <v>59</v>
      </c>
      <c r="D63" s="68" t="s">
        <v>7</v>
      </c>
      <c r="E63" s="32">
        <f>SUM(KVSA!E63)+KVSB!E63+KVSC!E63+KVSE!E63+KVSH!E63+KVSJ!E63+KVSK!E63+KVSL!E63+KVSM!E63+KVSP!E63+KVSS!E63+KVST!E63+KVSU!E63</f>
        <v>56</v>
      </c>
      <c r="F63" s="66"/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  <c r="L63" s="75"/>
    </row>
    <row r="64" spans="1:12" s="3" customFormat="1" ht="113.45" customHeight="1" x14ac:dyDescent="0.25">
      <c r="A64" s="68">
        <v>61</v>
      </c>
      <c r="B64" s="16" t="s">
        <v>112</v>
      </c>
      <c r="C64" s="18" t="s">
        <v>167</v>
      </c>
      <c r="D64" s="68" t="s">
        <v>7</v>
      </c>
      <c r="E64" s="32">
        <f>SUM(KVSA!E64)+KVSB!E64+KVSC!E64+KVSE!E64+KVSH!E64+KVSJ!E64+KVSK!E64+KVSL!E64+KVSM!E64+KVSP!E64+KVSS!E64+KVST!E64+KVSU!E64</f>
        <v>39</v>
      </c>
      <c r="F64" s="66"/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  <c r="L64" s="75"/>
    </row>
    <row r="65" spans="1:12" s="8" customFormat="1" ht="113.45" customHeight="1" x14ac:dyDescent="0.2">
      <c r="A65" s="68">
        <v>62</v>
      </c>
      <c r="B65" s="21" t="s">
        <v>56</v>
      </c>
      <c r="C65" s="38" t="s">
        <v>57</v>
      </c>
      <c r="D65" s="68" t="s">
        <v>7</v>
      </c>
      <c r="E65" s="32">
        <f>SUM(KVSA!E65)+KVSB!E65+KVSC!E65+KVSE!E65+KVSH!E65+KVSJ!E65+KVSK!E65+KVSL!E65+KVSM!E65+KVSP!E65+KVSS!E65+KVST!E65+KVSU!E65</f>
        <v>112</v>
      </c>
      <c r="F65" s="66"/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  <c r="L65" s="75"/>
    </row>
    <row r="66" spans="1:12" s="3" customFormat="1" ht="113.45" customHeight="1" x14ac:dyDescent="0.25">
      <c r="A66" s="68">
        <v>63</v>
      </c>
      <c r="B66" s="16" t="s">
        <v>44</v>
      </c>
      <c r="C66" s="38" t="s">
        <v>101</v>
      </c>
      <c r="D66" s="68" t="s">
        <v>7</v>
      </c>
      <c r="E66" s="32">
        <f>SUM(KVSA!E66)+KVSB!E66+KVSC!E66+KVSE!E66+KVSH!E66+KVSJ!E66+KVSK!E66+KVSL!E66+KVSM!E66+KVSP!E66+KVSS!E66+KVST!E66+KVSU!E66</f>
        <v>94</v>
      </c>
      <c r="F66" s="66"/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  <c r="L66" s="75"/>
    </row>
    <row r="67" spans="1:12" s="3" customFormat="1" ht="113.45" customHeight="1" x14ac:dyDescent="0.25">
      <c r="A67" s="68">
        <v>64</v>
      </c>
      <c r="B67" s="16" t="s">
        <v>44</v>
      </c>
      <c r="C67" s="38" t="s">
        <v>168</v>
      </c>
      <c r="D67" s="68" t="s">
        <v>7</v>
      </c>
      <c r="E67" s="32">
        <f>SUM(KVSA!E67)+KVSB!E67+KVSC!E67+KVSE!E67+KVSH!E67+KVSJ!E67+KVSK!E67+KVSL!E67+KVSM!E67+KVSP!E67+KVSS!E67+KVST!E67+KVSU!E67</f>
        <v>56</v>
      </c>
      <c r="F67" s="66"/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  <c r="L67" s="75"/>
    </row>
    <row r="68" spans="1:12" s="3" customFormat="1" ht="113.45" customHeight="1" x14ac:dyDescent="0.25">
      <c r="A68" s="68">
        <v>65</v>
      </c>
      <c r="B68" s="16" t="s">
        <v>45</v>
      </c>
      <c r="C68" s="38" t="s">
        <v>134</v>
      </c>
      <c r="D68" s="68" t="s">
        <v>7</v>
      </c>
      <c r="E68" s="32">
        <f>SUM(KVSA!E68)+KVSB!E68+KVSC!E68+KVSE!E68+KVSH!E68+KVSJ!E68+KVSK!E68+KVSL!E68+KVSM!E68+KVSP!E68+KVSS!E68+KVST!E68+KVSU!E68</f>
        <v>162</v>
      </c>
      <c r="F68" s="66"/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  <c r="L68" s="75"/>
    </row>
    <row r="69" spans="1:12" s="3" customFormat="1" ht="113.45" customHeight="1" x14ac:dyDescent="0.25">
      <c r="A69" s="68">
        <v>66</v>
      </c>
      <c r="B69" s="16" t="s">
        <v>46</v>
      </c>
      <c r="C69" s="38" t="s">
        <v>169</v>
      </c>
      <c r="D69" s="68" t="s">
        <v>7</v>
      </c>
      <c r="E69" s="32">
        <f>SUM(KVSA!E69)+KVSB!E69+KVSC!E69+KVSE!E69+KVSH!E69+KVSJ!E69+KVSK!E69+KVSL!E69+KVSM!E69+KVSP!E69+KVSS!E69+KVST!E69+KVSU!E69</f>
        <v>44</v>
      </c>
      <c r="F69" s="66"/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  <c r="L69" s="75"/>
    </row>
    <row r="70" spans="1:12" ht="113.45" customHeight="1" x14ac:dyDescent="0.25">
      <c r="A70" s="68">
        <v>67</v>
      </c>
      <c r="B70" s="19" t="s">
        <v>47</v>
      </c>
      <c r="C70" s="40" t="s">
        <v>48</v>
      </c>
      <c r="D70" s="20" t="s">
        <v>3</v>
      </c>
      <c r="E70" s="32">
        <f>SUM(KVSA!E70)+KVSB!E70+KVSC!E70+KVSE!E70+KVSH!E70+KVSJ!E70+KVSK!E70+KVSL!E70+KVSM!E70+KVSP!E70+KVSS!E70+KVST!E70+KVSU!E70</f>
        <v>6</v>
      </c>
      <c r="F70" s="66"/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  <c r="L70" s="75"/>
    </row>
    <row r="71" spans="1:12" ht="113.45" customHeight="1" x14ac:dyDescent="0.25">
      <c r="A71" s="68">
        <v>68</v>
      </c>
      <c r="B71" s="19" t="s">
        <v>49</v>
      </c>
      <c r="C71" s="40" t="s">
        <v>102</v>
      </c>
      <c r="D71" s="20" t="s">
        <v>7</v>
      </c>
      <c r="E71" s="32">
        <f>SUM(KVSA!E71)+KVSB!E71+KVSC!E71+KVSE!E71+KVSH!E71+KVSJ!E71+KVSK!E71+KVSL!E71+KVSM!E71+KVSP!E71+KVSS!E71+KVST!E71+KVSU!E71</f>
        <v>34</v>
      </c>
      <c r="F71" s="66"/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  <c r="L71" s="75"/>
    </row>
    <row r="72" spans="1:12" ht="113.45" customHeight="1" x14ac:dyDescent="0.25">
      <c r="A72" s="68">
        <v>69</v>
      </c>
      <c r="B72" s="19" t="s">
        <v>50</v>
      </c>
      <c r="C72" s="40" t="s">
        <v>51</v>
      </c>
      <c r="D72" s="20" t="s">
        <v>7</v>
      </c>
      <c r="E72" s="32">
        <f>SUM(KVSA!E72)+KVSB!E72+KVSC!E72+KVSE!E72+KVSH!E72+KVSJ!E72+KVSK!E72+KVSL!E72+KVSM!E72+KVSP!E72+KVSS!E72+KVST!E72+KVSU!E72</f>
        <v>31</v>
      </c>
      <c r="F72" s="66"/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  <c r="L72" s="75"/>
    </row>
    <row r="73" spans="1:12" s="9" customFormat="1" ht="113.45" customHeight="1" x14ac:dyDescent="0.2">
      <c r="A73" s="68">
        <v>70</v>
      </c>
      <c r="B73" s="16" t="s">
        <v>52</v>
      </c>
      <c r="C73" s="38" t="s">
        <v>103</v>
      </c>
      <c r="D73" s="68" t="s">
        <v>7</v>
      </c>
      <c r="E73" s="32">
        <f>SUM(KVSA!E73)+KVSB!E73+KVSC!E73+KVSE!E73+KVSH!E73+KVSJ!E73+KVSK!E73+KVSL!E73+KVSM!E73+KVSP!E73+KVSS!E73+KVST!E73+KVSU!E73</f>
        <v>34</v>
      </c>
      <c r="F73" s="66"/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  <c r="L73" s="75"/>
    </row>
    <row r="74" spans="1:12" s="9" customFormat="1" ht="113.45" customHeight="1" x14ac:dyDescent="0.2">
      <c r="A74" s="68">
        <v>71</v>
      </c>
      <c r="B74" s="16" t="s">
        <v>53</v>
      </c>
      <c r="C74" s="38" t="s">
        <v>99</v>
      </c>
      <c r="D74" s="68" t="s">
        <v>7</v>
      </c>
      <c r="E74" s="32">
        <f>SUM(KVSA!E74)+KVSB!E74+KVSC!E74+KVSE!E74+KVSH!E74+KVSJ!E74+KVSK!E74+KVSL!E74+KVSM!E74+KVSP!E74+KVSS!E74+KVST!E74+KVSU!E74</f>
        <v>196</v>
      </c>
      <c r="F74" s="66"/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  <c r="L74" s="75"/>
    </row>
    <row r="75" spans="1:12" s="9" customFormat="1" ht="113.45" customHeight="1" x14ac:dyDescent="0.2">
      <c r="A75" s="68">
        <v>72</v>
      </c>
      <c r="B75" s="19" t="s">
        <v>104</v>
      </c>
      <c r="C75" s="40" t="s">
        <v>170</v>
      </c>
      <c r="D75" s="68" t="s">
        <v>7</v>
      </c>
      <c r="E75" s="32">
        <f>SUM(KVSA!E75)+KVSB!E75+KVSC!E75+KVSE!E75+KVSH!E75+KVSJ!E75+KVSK!E75+KVSL!E75+KVSM!E75+KVSP!E75+KVSS!E75+KVST!E75+KVSU!E75</f>
        <v>125</v>
      </c>
      <c r="F75" s="66"/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  <c r="L75" s="75"/>
    </row>
    <row r="76" spans="1:12" s="9" customFormat="1" ht="113.45" customHeight="1" x14ac:dyDescent="0.2">
      <c r="A76" s="68">
        <v>73</v>
      </c>
      <c r="B76" s="19" t="s">
        <v>104</v>
      </c>
      <c r="C76" s="40" t="s">
        <v>171</v>
      </c>
      <c r="D76" s="68" t="s">
        <v>7</v>
      </c>
      <c r="E76" s="32">
        <f>SUM(KVSA!E76)+KVSB!E76+KVSC!E76+KVSE!E76+KVSH!E76+KVSJ!E76+KVSK!E76+KVSL!E76+KVSM!E76+KVSP!E76+KVSS!E76+KVST!E76+KVSU!E76</f>
        <v>4</v>
      </c>
      <c r="F76" s="66"/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  <c r="L76" s="75"/>
    </row>
    <row r="77" spans="1:12" s="9" customFormat="1" ht="113.45" customHeight="1" x14ac:dyDescent="0.2">
      <c r="A77" s="68">
        <v>74</v>
      </c>
      <c r="B77" s="19" t="s">
        <v>105</v>
      </c>
      <c r="C77" s="43" t="s">
        <v>172</v>
      </c>
      <c r="D77" s="68" t="s">
        <v>7</v>
      </c>
      <c r="E77" s="32">
        <f>SUM(KVSA!E77)+KVSB!E77+KVSC!E77+KVSE!E77+KVSH!E77+KVSJ!E77+KVSK!E77+KVSL!E77+KVSM!E77+KVSP!E77+KVSS!E77+KVST!E77+KVSU!E77</f>
        <v>16</v>
      </c>
      <c r="F77" s="66"/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  <c r="L77" s="75"/>
    </row>
    <row r="78" spans="1:12" s="9" customFormat="1" ht="113.45" customHeight="1" x14ac:dyDescent="0.2">
      <c r="A78" s="68">
        <v>75</v>
      </c>
      <c r="B78" s="19" t="s">
        <v>54</v>
      </c>
      <c r="C78" s="40" t="s">
        <v>55</v>
      </c>
      <c r="D78" s="68" t="s">
        <v>7</v>
      </c>
      <c r="E78" s="32">
        <f>SUM(KVSA!E78)+KVSB!E78+KVSC!E78+KVSE!E78+KVSH!E78+KVSJ!E78+KVSK!E78+KVSL!E78+KVSM!E78+KVSP!E78+KVSS!E78+KVST!E78+KVSU!E78</f>
        <v>12</v>
      </c>
      <c r="F78" s="66"/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  <c r="L78" s="75"/>
    </row>
    <row r="79" spans="1:12" s="9" customFormat="1" ht="113.45" customHeight="1" x14ac:dyDescent="0.2">
      <c r="A79" s="68">
        <v>76</v>
      </c>
      <c r="B79" s="22" t="s">
        <v>60</v>
      </c>
      <c r="C79" s="40" t="s">
        <v>110</v>
      </c>
      <c r="D79" s="68" t="s">
        <v>7</v>
      </c>
      <c r="E79" s="32">
        <f>SUM(KVSA!E79)+KVSB!E79+KVSC!E79+KVSE!E79+KVSH!E79+KVSJ!E79+KVSK!E79+KVSL!E79+KVSM!E79+KVSP!E79+KVSS!E79+KVST!E79+KVSU!E79</f>
        <v>70</v>
      </c>
      <c r="F79" s="66"/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  <c r="L79" s="75"/>
    </row>
    <row r="80" spans="1:12" s="9" customFormat="1" ht="113.45" customHeight="1" x14ac:dyDescent="0.2">
      <c r="A80" s="68">
        <v>77</v>
      </c>
      <c r="B80" s="22" t="s">
        <v>61</v>
      </c>
      <c r="C80" s="40" t="s">
        <v>173</v>
      </c>
      <c r="D80" s="68" t="s">
        <v>7</v>
      </c>
      <c r="E80" s="32">
        <f>SUM(KVSA!E80)+KVSB!E80+KVSC!E80+KVSE!E80+KVSH!E80+KVSJ!E80+KVSK!E80+KVSL!E80+KVSM!E80+KVSP!E80+KVSS!E80+KVST!E80+KVSU!E80</f>
        <v>36</v>
      </c>
      <c r="F80" s="66"/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  <c r="L80" s="75"/>
    </row>
    <row r="81" spans="1:12" s="7" customFormat="1" ht="113.45" customHeight="1" x14ac:dyDescent="0.2">
      <c r="A81" s="68">
        <v>78</v>
      </c>
      <c r="B81" s="16" t="s">
        <v>73</v>
      </c>
      <c r="C81" s="38" t="s">
        <v>74</v>
      </c>
      <c r="D81" s="68" t="s">
        <v>7</v>
      </c>
      <c r="E81" s="32">
        <f>SUM(KVSA!E81)+KVSB!E81+KVSC!E81+KVSE!E81+KVSH!E81+KVSJ!E81+KVSK!E81+KVSL!E81+KVSM!E81+KVSP!E81+KVSS!E81+KVST!E81+KVSU!E81</f>
        <v>23</v>
      </c>
      <c r="F81" s="66"/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  <c r="L81" s="75"/>
    </row>
    <row r="82" spans="1:12" s="7" customFormat="1" ht="113.45" customHeight="1" x14ac:dyDescent="0.2">
      <c r="A82" s="68">
        <v>79</v>
      </c>
      <c r="B82" s="16" t="s">
        <v>75</v>
      </c>
      <c r="C82" s="38" t="s">
        <v>121</v>
      </c>
      <c r="D82" s="68" t="s">
        <v>7</v>
      </c>
      <c r="E82" s="32">
        <f>SUM(KVSA!E82)+KVSB!E82+KVSC!E82+KVSE!E82+KVSH!E82+KVSJ!E82+KVSK!E82+KVSL!E82+KVSM!E82+KVSP!E82+KVSS!E82+KVST!E82+KVSU!E82</f>
        <v>2</v>
      </c>
      <c r="F82" s="66"/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  <c r="L82" s="75"/>
    </row>
    <row r="83" spans="1:12" s="8" customFormat="1" ht="113.45" customHeight="1" x14ac:dyDescent="0.2">
      <c r="A83" s="68">
        <v>80</v>
      </c>
      <c r="B83" s="16" t="s">
        <v>62</v>
      </c>
      <c r="C83" s="38" t="s">
        <v>109</v>
      </c>
      <c r="D83" s="68" t="s">
        <v>7</v>
      </c>
      <c r="E83" s="32">
        <f>SUM(KVSA!E83)+KVSB!E83+KVSC!E83+KVSE!E83+KVSH!E83+KVSJ!E83+KVSK!E83+KVSL!E83+KVSM!E83+KVSP!E83+KVSS!E83+KVST!E83+KVSU!E83</f>
        <v>32</v>
      </c>
      <c r="F83" s="66"/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  <c r="L83" s="75"/>
    </row>
    <row r="84" spans="1:12" s="8" customFormat="1" ht="113.45" customHeight="1" x14ac:dyDescent="0.2">
      <c r="A84" s="68">
        <v>81</v>
      </c>
      <c r="B84" s="16" t="s">
        <v>63</v>
      </c>
      <c r="C84" s="38" t="s">
        <v>174</v>
      </c>
      <c r="D84" s="68" t="s">
        <v>7</v>
      </c>
      <c r="E84" s="32">
        <f>SUM(KVSA!E84)+KVSB!E84+KVSC!E84+KVSE!E84+KVSH!E84+KVSJ!E84+KVSK!E84+KVSL!E84+KVSM!E84+KVSP!E84+KVSS!E84+KVST!E84+KVSU!E84</f>
        <v>29</v>
      </c>
      <c r="F84" s="66"/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  <c r="L84" s="75"/>
    </row>
    <row r="85" spans="1:12" s="9" customFormat="1" ht="113.45" customHeight="1" x14ac:dyDescent="0.2">
      <c r="A85" s="68">
        <v>82</v>
      </c>
      <c r="B85" s="19" t="s">
        <v>64</v>
      </c>
      <c r="C85" s="40" t="s">
        <v>108</v>
      </c>
      <c r="D85" s="68" t="s">
        <v>7</v>
      </c>
      <c r="E85" s="32">
        <f>SUM(KVSA!E85)+KVSB!E85+KVSC!E85+KVSE!E85+KVSH!E85+KVSJ!E85+KVSK!E85+KVSL!E85+KVSM!E85+KVSP!E85+KVSS!E85+KVST!E85+KVSU!E85</f>
        <v>38</v>
      </c>
      <c r="F85" s="66"/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  <c r="L85" s="75"/>
    </row>
    <row r="86" spans="1:12" s="8" customFormat="1" ht="113.45" customHeight="1" x14ac:dyDescent="0.2">
      <c r="A86" s="68">
        <v>83</v>
      </c>
      <c r="B86" s="16" t="s">
        <v>65</v>
      </c>
      <c r="C86" s="38" t="s">
        <v>66</v>
      </c>
      <c r="D86" s="68" t="s">
        <v>7</v>
      </c>
      <c r="E86" s="32">
        <f>SUM(KVSA!E86)+KVSB!E86+KVSC!E86+KVSE!E86+KVSH!E86+KVSJ!E86+KVSK!E86+KVSL!E86+KVSM!E86+KVSP!E86+KVSS!E86+KVST!E86+KVSU!E86</f>
        <v>35</v>
      </c>
      <c r="F86" s="66"/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  <c r="L86" s="75"/>
    </row>
    <row r="87" spans="1:12" s="9" customFormat="1" ht="113.45" customHeight="1" x14ac:dyDescent="0.2">
      <c r="A87" s="68">
        <v>84</v>
      </c>
      <c r="B87" s="19" t="s">
        <v>67</v>
      </c>
      <c r="C87" s="40" t="s">
        <v>68</v>
      </c>
      <c r="D87" s="68" t="s">
        <v>7</v>
      </c>
      <c r="E87" s="32">
        <f>SUM(KVSA!E87)+KVSB!E87+KVSC!E87+KVSE!E87+KVSH!E87+KVSJ!E87+KVSK!E87+KVSL!E87+KVSM!E87+KVSP!E87+KVSS!E87+KVST!E87+KVSU!E87</f>
        <v>45</v>
      </c>
      <c r="F87" s="66"/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  <c r="L87" s="75"/>
    </row>
    <row r="88" spans="1:12" s="9" customFormat="1" ht="113.45" customHeight="1" x14ac:dyDescent="0.2">
      <c r="A88" s="68">
        <v>85</v>
      </c>
      <c r="B88" s="19" t="s">
        <v>69</v>
      </c>
      <c r="C88" s="40" t="s">
        <v>70</v>
      </c>
      <c r="D88" s="68" t="s">
        <v>7</v>
      </c>
      <c r="E88" s="32">
        <f>SUM(KVSA!E88)+KVSB!E88+KVSC!E88+KVSE!E88+KVSH!E88+KVSJ!E88+KVSK!E88+KVSL!E88+KVSM!E88+KVSP!E88+KVSS!E88+KVST!E88+KVSU!E88</f>
        <v>38</v>
      </c>
      <c r="F88" s="66"/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  <c r="L88" s="75"/>
    </row>
    <row r="89" spans="1:12" s="9" customFormat="1" ht="113.45" customHeight="1" x14ac:dyDescent="0.2">
      <c r="A89" s="68">
        <v>86</v>
      </c>
      <c r="B89" s="19" t="s">
        <v>71</v>
      </c>
      <c r="C89" s="40" t="s">
        <v>175</v>
      </c>
      <c r="D89" s="68" t="s">
        <v>7</v>
      </c>
      <c r="E89" s="32">
        <f>SUM(KVSA!E89)+KVSB!E89+KVSC!E89+KVSE!E89+KVSH!E89+KVSJ!E89+KVSK!E89+KVSL!E89+KVSM!E89+KVSP!E89+KVSS!E89+KVST!E89+KVSU!E89</f>
        <v>14</v>
      </c>
      <c r="F89" s="66"/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  <c r="L89" s="75"/>
    </row>
    <row r="90" spans="1:12" s="9" customFormat="1" ht="113.45" customHeight="1" x14ac:dyDescent="0.2">
      <c r="A90" s="68">
        <v>87</v>
      </c>
      <c r="B90" s="19" t="s">
        <v>72</v>
      </c>
      <c r="C90" s="40" t="s">
        <v>176</v>
      </c>
      <c r="D90" s="68" t="s">
        <v>7</v>
      </c>
      <c r="E90" s="32">
        <f>SUM(KVSA!E90)+KVSB!E90+KVSC!E90+KVSE!E90+KVSH!E90+KVSJ!E90+KVSK!E90+KVSL!E90+KVSM!E90+KVSP!E90+KVSS!E90+KVST!E90+KVSU!E90</f>
        <v>49</v>
      </c>
      <c r="F90" s="66"/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  <c r="L90" s="75"/>
    </row>
    <row r="91" spans="1:12" s="9" customFormat="1" ht="113.45" customHeight="1" x14ac:dyDescent="0.2">
      <c r="A91" s="68">
        <v>88</v>
      </c>
      <c r="B91" s="19" t="s">
        <v>76</v>
      </c>
      <c r="C91" s="40" t="s">
        <v>177</v>
      </c>
      <c r="D91" s="68" t="s">
        <v>7</v>
      </c>
      <c r="E91" s="32">
        <f>SUM(KVSA!E91)+KVSB!E91+KVSC!E91+KVSE!E91+KVSH!E91+KVSJ!E91+KVSK!E91+KVSL!E91+KVSM!E91+KVSP!E91+KVSS!E91+KVST!E91+KVSU!E91</f>
        <v>66</v>
      </c>
      <c r="F91" s="66"/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  <c r="L91" s="75"/>
    </row>
    <row r="92" spans="1:12" s="6" customFormat="1" ht="113.45" customHeight="1" x14ac:dyDescent="0.2">
      <c r="A92" s="68">
        <v>89</v>
      </c>
      <c r="B92" s="19" t="s">
        <v>78</v>
      </c>
      <c r="C92" s="40" t="s">
        <v>122</v>
      </c>
      <c r="D92" s="68" t="s">
        <v>7</v>
      </c>
      <c r="E92" s="32">
        <f>SUM(KVSA!E92)+KVSB!E92+KVSC!E92+KVSE!E92+KVSH!E92+KVSJ!E92+KVSK!E92+KVSL!E92+KVSM!E92+KVSP!E92+KVSS!E92+KVST!E92+KVSU!E92</f>
        <v>57</v>
      </c>
      <c r="F92" s="66"/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  <c r="L92" s="75"/>
    </row>
    <row r="93" spans="1:12" s="6" customFormat="1" ht="113.45" customHeight="1" x14ac:dyDescent="0.2">
      <c r="A93" s="68">
        <v>90</v>
      </c>
      <c r="B93" s="19" t="s">
        <v>78</v>
      </c>
      <c r="C93" s="40" t="s">
        <v>123</v>
      </c>
      <c r="D93" s="68" t="s">
        <v>7</v>
      </c>
      <c r="E93" s="32">
        <f>SUM(KVSA!E93)+KVSB!E93+KVSC!E93+KVSE!E93+KVSH!E93+KVSJ!E93+KVSK!E93+KVSL!E93+KVSM!E93+KVSP!E93+KVSS!E93+KVST!E93+KVSU!E93</f>
        <v>25</v>
      </c>
      <c r="F93" s="66"/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  <c r="L93" s="75"/>
    </row>
    <row r="94" spans="1:12" s="6" customFormat="1" ht="113.45" customHeight="1" x14ac:dyDescent="0.2">
      <c r="A94" s="68">
        <v>91</v>
      </c>
      <c r="B94" s="19" t="s">
        <v>79</v>
      </c>
      <c r="C94" s="40" t="s">
        <v>80</v>
      </c>
      <c r="D94" s="68" t="s">
        <v>77</v>
      </c>
      <c r="E94" s="32">
        <f>SUM(KVSA!E94)+KVSB!E94+KVSC!E94+KVSE!E94+KVSH!E94+KVSJ!E94+KVSK!E94+KVSL!E94+KVSM!E94+KVSP!E94+KVSS!E94+KVST!E94+KVSU!E94</f>
        <v>23</v>
      </c>
      <c r="F94" s="66"/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  <c r="L94" s="75"/>
    </row>
    <row r="95" spans="1:12" s="6" customFormat="1" ht="113.45" customHeight="1" x14ac:dyDescent="0.2">
      <c r="A95" s="68">
        <v>92</v>
      </c>
      <c r="B95" s="19" t="s">
        <v>81</v>
      </c>
      <c r="C95" s="40" t="s">
        <v>124</v>
      </c>
      <c r="D95" s="68" t="s">
        <v>7</v>
      </c>
      <c r="E95" s="32">
        <f>SUM(KVSA!E95)+KVSB!E95+KVSC!E95+KVSE!E95+KVSH!E95+KVSJ!E95+KVSK!E95+KVSL!E95+KVSM!E95+KVSP!E95+KVSS!E95+KVST!E95+KVSU!E95</f>
        <v>23</v>
      </c>
      <c r="F95" s="66"/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  <c r="L95" s="75"/>
    </row>
    <row r="96" spans="1:12" s="6" customFormat="1" ht="113.45" customHeight="1" x14ac:dyDescent="0.2">
      <c r="A96" s="68">
        <v>93</v>
      </c>
      <c r="B96" s="19" t="s">
        <v>82</v>
      </c>
      <c r="C96" s="38" t="s">
        <v>83</v>
      </c>
      <c r="D96" s="68" t="s">
        <v>77</v>
      </c>
      <c r="E96" s="32">
        <f>SUM(KVSA!E96)+KVSB!E96+KVSC!E96+KVSE!E96+KVSH!E96+KVSJ!E96+KVSK!E96+KVSL!E96+KVSM!E96+KVSP!E96+KVSS!E96+KVST!E96+KVSU!E96</f>
        <v>43</v>
      </c>
      <c r="F96" s="66"/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  <c r="L96" s="75"/>
    </row>
    <row r="97" spans="1:12" s="6" customFormat="1" ht="113.45" customHeight="1" x14ac:dyDescent="0.2">
      <c r="A97" s="68">
        <v>94</v>
      </c>
      <c r="B97" s="19" t="s">
        <v>84</v>
      </c>
      <c r="C97" s="38" t="s">
        <v>85</v>
      </c>
      <c r="D97" s="68" t="s">
        <v>7</v>
      </c>
      <c r="E97" s="32">
        <f>SUM(KVSA!E97)+KVSB!E97+KVSC!E97+KVSE!E97+KVSH!E97+KVSJ!E97+KVSK!E97+KVSL!E97+KVSM!E97+KVSP!E97+KVSS!E97+KVST!E97+KVSU!E97</f>
        <v>21</v>
      </c>
      <c r="F97" s="66"/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  <c r="L97" s="75"/>
    </row>
    <row r="98" spans="1:12" s="6" customFormat="1" ht="113.45" customHeight="1" x14ac:dyDescent="0.2">
      <c r="A98" s="68">
        <v>95</v>
      </c>
      <c r="B98" s="19" t="s">
        <v>86</v>
      </c>
      <c r="C98" s="40" t="s">
        <v>178</v>
      </c>
      <c r="D98" s="68" t="s">
        <v>7</v>
      </c>
      <c r="E98" s="32">
        <f>SUM(KVSA!E98)+KVSB!E98+KVSC!E98+KVSE!E98+KVSH!E98+KVSJ!E98+KVSK!E98+KVSL!E98+KVSM!E98+KVSP!E98+KVSS!E98+KVST!E98+KVSU!E98</f>
        <v>74</v>
      </c>
      <c r="F98" s="66"/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  <c r="L98" s="75"/>
    </row>
    <row r="99" spans="1:12" s="3" customFormat="1" ht="113.45" customHeight="1" x14ac:dyDescent="0.25">
      <c r="A99" s="68">
        <v>96</v>
      </c>
      <c r="B99" s="16" t="s">
        <v>87</v>
      </c>
      <c r="C99" s="38" t="s">
        <v>135</v>
      </c>
      <c r="D99" s="68" t="s">
        <v>7</v>
      </c>
      <c r="E99" s="32">
        <f>SUM(KVSA!E99)+KVSB!E99+KVSC!E99+KVSE!E99+KVSH!E99+KVSJ!E99+KVSK!E99+KVSL!E99+KVSM!E99+KVSP!E99+KVSS!E99+KVST!E99+KVSU!E99</f>
        <v>55</v>
      </c>
      <c r="F99" s="66"/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  <c r="L99" s="75"/>
    </row>
    <row r="100" spans="1:12" s="6" customFormat="1" ht="113.45" customHeight="1" x14ac:dyDescent="0.2">
      <c r="A100" s="68">
        <v>97</v>
      </c>
      <c r="B100" s="19" t="s">
        <v>88</v>
      </c>
      <c r="C100" s="40" t="s">
        <v>179</v>
      </c>
      <c r="D100" s="68" t="s">
        <v>7</v>
      </c>
      <c r="E100" s="32">
        <f>SUM(KVSA!E100)+KVSB!E100+KVSC!E100+KVSE!E100+KVSH!E100+KVSJ!E100+KVSK!E100+KVSL!E100+KVSM!E100+KVSP!E100+KVSS!E100+KVST!E100+KVSU!E100</f>
        <v>149</v>
      </c>
      <c r="F100" s="66"/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  <c r="L100" s="75"/>
    </row>
    <row r="101" spans="1:12" s="14" customFormat="1" ht="53.45" customHeight="1" x14ac:dyDescent="0.25">
      <c r="A101" s="28"/>
      <c r="B101" s="29"/>
      <c r="C101" s="59"/>
      <c r="D101" s="30"/>
      <c r="E101" s="33"/>
      <c r="F101" s="87" t="s">
        <v>139</v>
      </c>
      <c r="G101" s="88"/>
      <c r="H101" s="23">
        <f>SUM(H4:H100)</f>
        <v>0</v>
      </c>
      <c r="I101" s="85" t="s">
        <v>154</v>
      </c>
      <c r="J101" s="86"/>
      <c r="K101" s="23">
        <f>SUM(K4:K100)</f>
        <v>0</v>
      </c>
      <c r="L101" s="30"/>
    </row>
    <row r="102" spans="1:12" x14ac:dyDescent="0.25">
      <c r="F102" s="10"/>
      <c r="H102" s="80">
        <f>SUM(KVSA!H101)+KVSB!H101+KVSC!H101+KVSE!H101+ KVSH!H101+KVSJ!H101+KVSK!H101+KVSL!H101+KVSM!H101+KVSP!H101+KVSS!H101+KVST!H101+KVSU!H101</f>
        <v>0</v>
      </c>
      <c r="I102" s="81"/>
      <c r="J102" s="81"/>
      <c r="K102" s="80">
        <f>SUM(KVSA!K101)+KVSB!K101+KVSC!K101+KVSE!K101+ KVSH!K101+KVSJ!K101+KVSK!K101+KVSL!K101+KVSM!K101+KVSP!K101+KVSS!K101+KVST!K101+KVSU!K101</f>
        <v>0</v>
      </c>
    </row>
    <row r="103" spans="1:12" x14ac:dyDescent="0.25">
      <c r="F103" s="10"/>
    </row>
    <row r="104" spans="1:12" x14ac:dyDescent="0.25">
      <c r="F104" s="10"/>
    </row>
    <row r="105" spans="1:12" x14ac:dyDescent="0.25">
      <c r="F105" s="10"/>
    </row>
    <row r="106" spans="1:12" x14ac:dyDescent="0.25">
      <c r="F106" s="10"/>
    </row>
    <row r="107" spans="1:12" x14ac:dyDescent="0.25">
      <c r="F107" s="10"/>
    </row>
    <row r="108" spans="1:12" x14ac:dyDescent="0.25">
      <c r="F108" s="10"/>
    </row>
    <row r="109" spans="1:12" x14ac:dyDescent="0.25">
      <c r="F109" s="10"/>
    </row>
    <row r="110" spans="1:12" x14ac:dyDescent="0.25">
      <c r="F110" s="10"/>
    </row>
    <row r="111" spans="1:12" x14ac:dyDescent="0.25">
      <c r="F111" s="10"/>
    </row>
    <row r="112" spans="1:12" x14ac:dyDescent="0.25">
      <c r="F112" s="10"/>
    </row>
    <row r="113" spans="6:6" x14ac:dyDescent="0.25">
      <c r="F113" s="10"/>
    </row>
    <row r="114" spans="6:6" x14ac:dyDescent="0.25">
      <c r="F114" s="10"/>
    </row>
    <row r="115" spans="6:6" x14ac:dyDescent="0.25">
      <c r="F115" s="10"/>
    </row>
    <row r="116" spans="6:6" x14ac:dyDescent="0.25">
      <c r="F116" s="10"/>
    </row>
    <row r="117" spans="6:6" x14ac:dyDescent="0.25">
      <c r="F117" s="10"/>
    </row>
    <row r="118" spans="6:6" x14ac:dyDescent="0.25">
      <c r="F118" s="10"/>
    </row>
    <row r="119" spans="6:6" x14ac:dyDescent="0.25">
      <c r="F119" s="10"/>
    </row>
    <row r="120" spans="6:6" x14ac:dyDescent="0.25">
      <c r="F120" s="10"/>
    </row>
    <row r="121" spans="6:6" x14ac:dyDescent="0.25">
      <c r="F121" s="10"/>
    </row>
    <row r="122" spans="6:6" x14ac:dyDescent="0.25">
      <c r="F122" s="10"/>
    </row>
    <row r="123" spans="6:6" x14ac:dyDescent="0.25">
      <c r="F123" s="10"/>
    </row>
    <row r="124" spans="6:6" x14ac:dyDescent="0.25">
      <c r="F124" s="10"/>
    </row>
    <row r="125" spans="6:6" x14ac:dyDescent="0.25">
      <c r="F125" s="10"/>
    </row>
    <row r="126" spans="6:6" x14ac:dyDescent="0.25">
      <c r="F126" s="10"/>
    </row>
    <row r="127" spans="6:6" x14ac:dyDescent="0.25">
      <c r="F127" s="10"/>
    </row>
    <row r="128" spans="6:6" x14ac:dyDescent="0.25">
      <c r="F128" s="10"/>
    </row>
    <row r="129" spans="6:6" x14ac:dyDescent="0.25">
      <c r="F129" s="10"/>
    </row>
    <row r="130" spans="6:6" x14ac:dyDescent="0.25">
      <c r="F130" s="10"/>
    </row>
    <row r="131" spans="6:6" x14ac:dyDescent="0.25">
      <c r="F131" s="10"/>
    </row>
    <row r="132" spans="6:6" x14ac:dyDescent="0.25">
      <c r="F132" s="10"/>
    </row>
    <row r="133" spans="6:6" x14ac:dyDescent="0.25">
      <c r="F133" s="10"/>
    </row>
    <row r="134" spans="6:6" x14ac:dyDescent="0.25">
      <c r="F134" s="10"/>
    </row>
    <row r="135" spans="6:6" x14ac:dyDescent="0.25">
      <c r="F135" s="10"/>
    </row>
    <row r="136" spans="6:6" x14ac:dyDescent="0.25">
      <c r="F136" s="10"/>
    </row>
    <row r="137" spans="6:6" x14ac:dyDescent="0.25">
      <c r="F137" s="10"/>
    </row>
    <row r="138" spans="6:6" x14ac:dyDescent="0.25">
      <c r="F138" s="10"/>
    </row>
    <row r="139" spans="6:6" x14ac:dyDescent="0.25">
      <c r="F139" s="10"/>
    </row>
    <row r="140" spans="6:6" x14ac:dyDescent="0.25">
      <c r="F140" s="10"/>
    </row>
    <row r="141" spans="6:6" x14ac:dyDescent="0.25">
      <c r="F141" s="10"/>
    </row>
    <row r="142" spans="6:6" x14ac:dyDescent="0.25">
      <c r="F142" s="10"/>
    </row>
    <row r="143" spans="6:6" x14ac:dyDescent="0.25">
      <c r="F143" s="10"/>
    </row>
    <row r="144" spans="6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  <row r="168" spans="6:6" x14ac:dyDescent="0.25">
      <c r="F168" s="10"/>
    </row>
    <row r="169" spans="6:6" x14ac:dyDescent="0.25">
      <c r="F169" s="10"/>
    </row>
    <row r="170" spans="6:6" x14ac:dyDescent="0.25">
      <c r="F170" s="10"/>
    </row>
    <row r="171" spans="6:6" x14ac:dyDescent="0.25">
      <c r="F171" s="10"/>
    </row>
    <row r="172" spans="6:6" x14ac:dyDescent="0.25">
      <c r="F172" s="10"/>
    </row>
    <row r="173" spans="6:6" x14ac:dyDescent="0.25">
      <c r="F173" s="10"/>
    </row>
    <row r="174" spans="6:6" x14ac:dyDescent="0.25">
      <c r="F174" s="10"/>
    </row>
    <row r="175" spans="6:6" x14ac:dyDescent="0.25">
      <c r="F175" s="10"/>
    </row>
    <row r="176" spans="6:6" x14ac:dyDescent="0.25">
      <c r="F176" s="10"/>
    </row>
    <row r="177" spans="6:6" x14ac:dyDescent="0.25">
      <c r="F177" s="10"/>
    </row>
    <row r="178" spans="6:6" x14ac:dyDescent="0.25">
      <c r="F178" s="10"/>
    </row>
    <row r="179" spans="6:6" x14ac:dyDescent="0.25">
      <c r="F179" s="10"/>
    </row>
    <row r="180" spans="6:6" x14ac:dyDescent="0.25">
      <c r="F180" s="10"/>
    </row>
    <row r="181" spans="6:6" x14ac:dyDescent="0.25">
      <c r="F181" s="10"/>
    </row>
    <row r="182" spans="6:6" x14ac:dyDescent="0.25">
      <c r="F182" s="10"/>
    </row>
    <row r="183" spans="6:6" x14ac:dyDescent="0.25">
      <c r="F183" s="10"/>
    </row>
    <row r="184" spans="6:6" x14ac:dyDescent="0.25">
      <c r="F184" s="10"/>
    </row>
    <row r="185" spans="6:6" x14ac:dyDescent="0.25">
      <c r="F185" s="10"/>
    </row>
    <row r="186" spans="6:6" x14ac:dyDescent="0.25">
      <c r="F186" s="10"/>
    </row>
    <row r="187" spans="6:6" x14ac:dyDescent="0.25">
      <c r="F187" s="10"/>
    </row>
    <row r="188" spans="6:6" x14ac:dyDescent="0.25">
      <c r="F188" s="10"/>
    </row>
    <row r="189" spans="6:6" x14ac:dyDescent="0.25">
      <c r="F189" s="10"/>
    </row>
    <row r="190" spans="6:6" x14ac:dyDescent="0.25">
      <c r="F190" s="10"/>
    </row>
    <row r="191" spans="6:6" x14ac:dyDescent="0.25">
      <c r="F191" s="10"/>
    </row>
    <row r="192" spans="6:6" x14ac:dyDescent="0.25">
      <c r="F192" s="10"/>
    </row>
    <row r="193" spans="6:6" x14ac:dyDescent="0.25">
      <c r="F193" s="10"/>
    </row>
    <row r="194" spans="6:6" x14ac:dyDescent="0.25">
      <c r="F194" s="10"/>
    </row>
    <row r="195" spans="6:6" x14ac:dyDescent="0.25">
      <c r="F195" s="10"/>
    </row>
    <row r="196" spans="6:6" x14ac:dyDescent="0.25">
      <c r="F196" s="10"/>
    </row>
    <row r="197" spans="6:6" x14ac:dyDescent="0.25">
      <c r="F197" s="10"/>
    </row>
    <row r="198" spans="6:6" x14ac:dyDescent="0.25">
      <c r="F198" s="10"/>
    </row>
    <row r="199" spans="6:6" x14ac:dyDescent="0.25">
      <c r="F199" s="10"/>
    </row>
    <row r="200" spans="6:6" x14ac:dyDescent="0.25">
      <c r="F200" s="10"/>
    </row>
    <row r="201" spans="6:6" x14ac:dyDescent="0.25">
      <c r="F201" s="10"/>
    </row>
    <row r="202" spans="6:6" x14ac:dyDescent="0.25">
      <c r="F202" s="10"/>
    </row>
    <row r="203" spans="6:6" x14ac:dyDescent="0.25">
      <c r="F203" s="10"/>
    </row>
    <row r="204" spans="6:6" x14ac:dyDescent="0.25">
      <c r="F204" s="10"/>
    </row>
    <row r="205" spans="6:6" x14ac:dyDescent="0.25">
      <c r="F205" s="10"/>
    </row>
    <row r="206" spans="6:6" x14ac:dyDescent="0.25">
      <c r="F206" s="10"/>
    </row>
    <row r="207" spans="6:6" x14ac:dyDescent="0.25">
      <c r="F207" s="10"/>
    </row>
    <row r="208" spans="6:6" x14ac:dyDescent="0.25">
      <c r="F208" s="10"/>
    </row>
    <row r="209" spans="6:6" x14ac:dyDescent="0.25">
      <c r="F209" s="10"/>
    </row>
    <row r="210" spans="6:6" x14ac:dyDescent="0.25">
      <c r="F210" s="10"/>
    </row>
    <row r="211" spans="6:6" x14ac:dyDescent="0.25">
      <c r="F211" s="10"/>
    </row>
    <row r="212" spans="6:6" x14ac:dyDescent="0.25">
      <c r="F212" s="10"/>
    </row>
    <row r="213" spans="6:6" x14ac:dyDescent="0.25">
      <c r="F213" s="10"/>
    </row>
    <row r="214" spans="6:6" x14ac:dyDescent="0.25">
      <c r="F214" s="10"/>
    </row>
    <row r="215" spans="6:6" x14ac:dyDescent="0.25">
      <c r="F215" s="10"/>
    </row>
    <row r="216" spans="6:6" x14ac:dyDescent="0.25">
      <c r="F216" s="10"/>
    </row>
    <row r="217" spans="6:6" x14ac:dyDescent="0.25">
      <c r="F217" s="10"/>
    </row>
    <row r="218" spans="6:6" x14ac:dyDescent="0.25">
      <c r="F218" s="10"/>
    </row>
    <row r="219" spans="6:6" x14ac:dyDescent="0.25">
      <c r="F219" s="10"/>
    </row>
    <row r="220" spans="6:6" x14ac:dyDescent="0.25">
      <c r="F220" s="10"/>
    </row>
    <row r="221" spans="6:6" x14ac:dyDescent="0.25">
      <c r="F221" s="10"/>
    </row>
    <row r="222" spans="6:6" x14ac:dyDescent="0.25">
      <c r="F222" s="10"/>
    </row>
    <row r="223" spans="6:6" x14ac:dyDescent="0.25">
      <c r="F223" s="10"/>
    </row>
    <row r="224" spans="6:6" x14ac:dyDescent="0.25">
      <c r="F224" s="10"/>
    </row>
    <row r="225" spans="6:6" x14ac:dyDescent="0.25">
      <c r="F225" s="10"/>
    </row>
    <row r="226" spans="6:6" x14ac:dyDescent="0.25">
      <c r="F226" s="10"/>
    </row>
    <row r="227" spans="6:6" x14ac:dyDescent="0.25">
      <c r="F227" s="10"/>
    </row>
    <row r="228" spans="6:6" x14ac:dyDescent="0.25">
      <c r="F228" s="10"/>
    </row>
    <row r="229" spans="6:6" x14ac:dyDescent="0.25">
      <c r="F229" s="10"/>
    </row>
    <row r="230" spans="6:6" x14ac:dyDescent="0.25">
      <c r="F230" s="10"/>
    </row>
    <row r="231" spans="6:6" x14ac:dyDescent="0.25">
      <c r="F231" s="10"/>
    </row>
    <row r="232" spans="6:6" x14ac:dyDescent="0.25">
      <c r="F232" s="10"/>
    </row>
    <row r="233" spans="6:6" x14ac:dyDescent="0.25">
      <c r="F233" s="10"/>
    </row>
    <row r="234" spans="6:6" x14ac:dyDescent="0.25">
      <c r="F234" s="10"/>
    </row>
    <row r="235" spans="6:6" x14ac:dyDescent="0.25">
      <c r="F235" s="10"/>
    </row>
    <row r="236" spans="6:6" x14ac:dyDescent="0.25">
      <c r="F236" s="10"/>
    </row>
    <row r="237" spans="6:6" x14ac:dyDescent="0.25">
      <c r="F237" s="10"/>
    </row>
    <row r="238" spans="6:6" x14ac:dyDescent="0.25">
      <c r="F238" s="10"/>
    </row>
    <row r="239" spans="6:6" x14ac:dyDescent="0.25">
      <c r="F239" s="10"/>
    </row>
    <row r="240" spans="6:6" x14ac:dyDescent="0.25">
      <c r="F240" s="10"/>
    </row>
    <row r="241" spans="6:6" x14ac:dyDescent="0.25">
      <c r="F241" s="10"/>
    </row>
    <row r="242" spans="6:6" x14ac:dyDescent="0.25">
      <c r="F242" s="10"/>
    </row>
    <row r="243" spans="6:6" x14ac:dyDescent="0.25">
      <c r="F243" s="10"/>
    </row>
    <row r="244" spans="6:6" x14ac:dyDescent="0.25">
      <c r="F244" s="10"/>
    </row>
    <row r="245" spans="6:6" x14ac:dyDescent="0.25">
      <c r="F245" s="10"/>
    </row>
    <row r="246" spans="6:6" x14ac:dyDescent="0.25">
      <c r="F246" s="10"/>
    </row>
    <row r="247" spans="6:6" x14ac:dyDescent="0.25">
      <c r="F247" s="10"/>
    </row>
    <row r="248" spans="6:6" x14ac:dyDescent="0.25">
      <c r="F248" s="10"/>
    </row>
    <row r="249" spans="6:6" x14ac:dyDescent="0.25">
      <c r="F249" s="10"/>
    </row>
    <row r="250" spans="6:6" x14ac:dyDescent="0.25">
      <c r="F250" s="10"/>
    </row>
    <row r="251" spans="6:6" x14ac:dyDescent="0.25">
      <c r="F251" s="10"/>
    </row>
    <row r="252" spans="6:6" x14ac:dyDescent="0.25">
      <c r="F252" s="10"/>
    </row>
    <row r="253" spans="6:6" x14ac:dyDescent="0.25">
      <c r="F253" s="10"/>
    </row>
    <row r="254" spans="6:6" x14ac:dyDescent="0.25">
      <c r="F254" s="10"/>
    </row>
    <row r="255" spans="6:6" x14ac:dyDescent="0.25">
      <c r="F255" s="10"/>
    </row>
    <row r="256" spans="6:6" x14ac:dyDescent="0.25">
      <c r="F256" s="10"/>
    </row>
    <row r="257" spans="6:6" x14ac:dyDescent="0.25">
      <c r="F257" s="10"/>
    </row>
    <row r="258" spans="6:6" x14ac:dyDescent="0.25">
      <c r="F258" s="10"/>
    </row>
    <row r="259" spans="6:6" x14ac:dyDescent="0.25">
      <c r="F259" s="10"/>
    </row>
    <row r="260" spans="6:6" x14ac:dyDescent="0.25">
      <c r="F260" s="10"/>
    </row>
    <row r="261" spans="6:6" x14ac:dyDescent="0.25">
      <c r="F261" s="10"/>
    </row>
    <row r="262" spans="6:6" x14ac:dyDescent="0.25">
      <c r="F262" s="10"/>
    </row>
    <row r="263" spans="6:6" x14ac:dyDescent="0.25">
      <c r="F263" s="10"/>
    </row>
  </sheetData>
  <sheetProtection algorithmName="SHA-512" hashValue="kTTutP0l9GUCOS11DYEbkND2HYP7B/MyNbYQwnLzyr1fzRBqxj+CEpZMw6O/1Sj4qROgpjEBuLxFteqlxqln3w==" saltValue="V9opidYB8U6F2sJgmfhlqw==" spinCount="100000" sheet="1" insertHyperlinks="0"/>
  <autoFilter ref="A3:L3"/>
  <mergeCells count="5">
    <mergeCell ref="A1:L1"/>
    <mergeCell ref="I101:J101"/>
    <mergeCell ref="F101:G101"/>
    <mergeCell ref="C2:I2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8" sqref="A8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3.8554687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5.6" customHeight="1" x14ac:dyDescent="0.25">
      <c r="A2" s="71"/>
      <c r="B2" s="46" t="s">
        <v>140</v>
      </c>
      <c r="C2" s="63" t="s">
        <v>187</v>
      </c>
      <c r="D2" s="46" t="s">
        <v>141</v>
      </c>
      <c r="E2" s="64" t="s">
        <v>191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customFormat="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62"/>
      <c r="F4" s="45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customFormat="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62"/>
      <c r="F5" s="45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customFormat="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62"/>
      <c r="F6" s="45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customFormat="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62"/>
      <c r="F7" s="45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x14ac:dyDescent="0.25">
      <c r="A8" s="35">
        <v>5</v>
      </c>
      <c r="B8" s="36" t="s">
        <v>4</v>
      </c>
      <c r="C8" s="38" t="s">
        <v>118</v>
      </c>
      <c r="D8" s="68" t="s">
        <v>5</v>
      </c>
      <c r="E8" s="73">
        <v>5</v>
      </c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x14ac:dyDescent="0.25">
      <c r="A9" s="35">
        <v>6</v>
      </c>
      <c r="B9" s="36" t="s">
        <v>4</v>
      </c>
      <c r="C9" s="38" t="s">
        <v>117</v>
      </c>
      <c r="D9" s="68" t="s">
        <v>5</v>
      </c>
      <c r="E9" s="73">
        <v>5</v>
      </c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>
        <v>5</v>
      </c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customFormat="1" ht="51" hidden="1" x14ac:dyDescent="0.25">
      <c r="A11" s="35">
        <v>8</v>
      </c>
      <c r="B11" s="36" t="s">
        <v>4</v>
      </c>
      <c r="C11" s="38" t="s">
        <v>120</v>
      </c>
      <c r="D11" s="17" t="s">
        <v>5</v>
      </c>
      <c r="E11" s="62"/>
      <c r="F11" s="45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customFormat="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62"/>
      <c r="F12" s="45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customFormat="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62"/>
      <c r="F13" s="45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10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customFormat="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62"/>
      <c r="F15" s="45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customFormat="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62"/>
      <c r="F16" s="45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customFormat="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62"/>
      <c r="F17" s="45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customFormat="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62"/>
      <c r="F18" s="45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customFormat="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62"/>
      <c r="F19" s="45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customFormat="1" hidden="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62"/>
      <c r="F20" s="45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customFormat="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62"/>
      <c r="F21" s="45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customFormat="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62"/>
      <c r="F22" s="45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customFormat="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62"/>
      <c r="F23" s="45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3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>
        <v>3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3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customFormat="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62"/>
      <c r="F27" s="45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3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customFormat="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62"/>
      <c r="F29" s="45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3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customFormat="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62"/>
      <c r="F31" s="45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>
        <v>2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3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1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>
        <v>5</v>
      </c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customFormat="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62"/>
      <c r="F36" s="45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customFormat="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62"/>
      <c r="F37" s="45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8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customFormat="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62"/>
      <c r="F39" s="45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>
        <v>2</v>
      </c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300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customFormat="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62"/>
      <c r="F42" s="45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customFormat="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62"/>
      <c r="F43" s="45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customFormat="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62"/>
      <c r="F44" s="45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>
        <v>5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5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customFormat="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62"/>
      <c r="F47" s="45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customFormat="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62"/>
      <c r="F48" s="45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>
        <v>5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customFormat="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62"/>
      <c r="F50" s="45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>
        <v>20</v>
      </c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3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3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3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customFormat="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62"/>
      <c r="F55" s="45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customFormat="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62"/>
      <c r="F56" s="45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customFormat="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62"/>
      <c r="F57" s="45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customFormat="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62"/>
      <c r="F58" s="45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customFormat="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62"/>
      <c r="F59" s="45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customFormat="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62"/>
      <c r="F60" s="45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customFormat="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62"/>
      <c r="F61" s="45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5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>
        <v>3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customFormat="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62"/>
      <c r="F64" s="45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customFormat="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62"/>
      <c r="F65" s="45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customFormat="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62"/>
      <c r="F66" s="45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customFormat="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62"/>
      <c r="F67" s="45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customFormat="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62"/>
      <c r="F68" s="45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customFormat="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62"/>
      <c r="F69" s="45">
        <f>VALUE('celkem za zakázku'!F69)</f>
        <v>0</v>
      </c>
      <c r="G69" s="13">
        <f t="shared" ref="G69:G100" si="5">F69*0.21</f>
        <v>0</v>
      </c>
      <c r="H69" s="13">
        <f t="shared" ref="H69:H99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99" si="9">I69*E69</f>
        <v>0</v>
      </c>
    </row>
    <row r="70" spans="1:11" customFormat="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62"/>
      <c r="F70" s="45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customFormat="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62"/>
      <c r="F71" s="45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>
        <v>1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customFormat="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62"/>
      <c r="F73" s="45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>
        <v>3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customFormat="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62"/>
      <c r="F75" s="45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customFormat="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62"/>
      <c r="F76" s="45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customFormat="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62"/>
      <c r="F77" s="45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customFormat="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62"/>
      <c r="F78" s="45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customFormat="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62"/>
      <c r="F79" s="45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customFormat="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62"/>
      <c r="F80" s="45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customFormat="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62"/>
      <c r="F81" s="45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customFormat="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62"/>
      <c r="F82" s="45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customFormat="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62"/>
      <c r="F83" s="45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2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>
        <v>3</v>
      </c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customFormat="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62"/>
      <c r="F86" s="45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customFormat="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62"/>
      <c r="F87" s="45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customFormat="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62"/>
      <c r="F88" s="45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6.5" customHeight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>
        <v>2</v>
      </c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customFormat="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62"/>
      <c r="F90" s="45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customFormat="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62"/>
      <c r="F91" s="45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customFormat="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62"/>
      <c r="F92" s="45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customFormat="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62"/>
      <c r="F93" s="45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customFormat="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62"/>
      <c r="F94" s="45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customFormat="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62"/>
      <c r="F95" s="45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customFormat="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62"/>
      <c r="F96" s="45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customFormat="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62"/>
      <c r="F97" s="45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5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customFormat="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62"/>
      <c r="F99" s="45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5</v>
      </c>
      <c r="F100" s="74">
        <f>VALUE('celkem za zakázku'!F100)</f>
        <v>0</v>
      </c>
      <c r="G100" s="13">
        <f t="shared" si="5"/>
        <v>0</v>
      </c>
      <c r="H100" s="13">
        <f>F100*E100</f>
        <v>0</v>
      </c>
      <c r="I100" s="13">
        <f t="shared" si="7"/>
        <v>0</v>
      </c>
      <c r="J100" s="13">
        <f t="shared" si="8"/>
        <v>0</v>
      </c>
      <c r="K100" s="13">
        <f>I100*E100</f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M5Di51fjzJfV8pk2CxsOZ095E2+VRs9j9cS8S1mTlU6nhgenXNet9The/GRDMLIatLIWFKWrZC16gypvYXlNAQ==" saltValue="6ePNuRuuDWxC627KSvJvKg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4" sqref="A14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2.8554687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3.5" customHeight="1" x14ac:dyDescent="0.25">
      <c r="A2" s="71"/>
      <c r="B2" s="46" t="s">
        <v>140</v>
      </c>
      <c r="C2" s="63" t="s">
        <v>188</v>
      </c>
      <c r="D2" s="46" t="s">
        <v>141</v>
      </c>
      <c r="E2" s="64" t="s">
        <v>192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customFormat="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62"/>
      <c r="F4" s="45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customFormat="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62"/>
      <c r="F5" s="45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customFormat="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62"/>
      <c r="F6" s="45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customFormat="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62"/>
      <c r="F7" s="45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customFormat="1" ht="51" hidden="1" x14ac:dyDescent="0.25">
      <c r="A8" s="35">
        <v>5</v>
      </c>
      <c r="B8" s="36" t="s">
        <v>4</v>
      </c>
      <c r="C8" s="38" t="s">
        <v>118</v>
      </c>
      <c r="D8" s="17" t="s">
        <v>5</v>
      </c>
      <c r="E8" s="62"/>
      <c r="F8" s="45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customFormat="1" ht="51" hidden="1" x14ac:dyDescent="0.25">
      <c r="A9" s="35">
        <v>6</v>
      </c>
      <c r="B9" s="36" t="s">
        <v>4</v>
      </c>
      <c r="C9" s="38" t="s">
        <v>117</v>
      </c>
      <c r="D9" s="17" t="s">
        <v>5</v>
      </c>
      <c r="E9" s="62"/>
      <c r="F9" s="45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customFormat="1" ht="51" hidden="1" x14ac:dyDescent="0.25">
      <c r="A10" s="35">
        <v>7</v>
      </c>
      <c r="B10" s="36" t="s">
        <v>4</v>
      </c>
      <c r="C10" s="38" t="s">
        <v>119</v>
      </c>
      <c r="D10" s="17" t="s">
        <v>5</v>
      </c>
      <c r="E10" s="62"/>
      <c r="F10" s="45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customFormat="1" ht="51" hidden="1" x14ac:dyDescent="0.25">
      <c r="A11" s="35">
        <v>8</v>
      </c>
      <c r="B11" s="36" t="s">
        <v>4</v>
      </c>
      <c r="C11" s="38" t="s">
        <v>120</v>
      </c>
      <c r="D11" s="17" t="s">
        <v>5</v>
      </c>
      <c r="E11" s="62"/>
      <c r="F11" s="45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customFormat="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62"/>
      <c r="F12" s="45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customFormat="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62"/>
      <c r="F13" s="45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5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customFormat="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62"/>
      <c r="F15" s="45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>
        <v>2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customFormat="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62"/>
      <c r="F17" s="45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customFormat="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62"/>
      <c r="F18" s="45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>
        <v>1</v>
      </c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5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>
        <v>8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>
        <v>8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>
        <v>2</v>
      </c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1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customFormat="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62"/>
      <c r="F25" s="45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7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>
        <v>2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2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customFormat="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62"/>
      <c r="F29" s="45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3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customFormat="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62"/>
      <c r="F31" s="45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>
        <v>11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2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customFormat="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62"/>
      <c r="F34" s="45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customFormat="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62"/>
      <c r="F35" s="45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>
        <v>1</v>
      </c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>
        <v>6</v>
      </c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customFormat="1" ht="25.5" hidden="1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62"/>
      <c r="F38" s="45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customFormat="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62"/>
      <c r="F39" s="45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customFormat="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62"/>
      <c r="F40" s="45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280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customFormat="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62"/>
      <c r="F42" s="45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customFormat="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62"/>
      <c r="F43" s="45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customFormat="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62"/>
      <c r="F44" s="45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>
        <v>8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customFormat="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62"/>
      <c r="F46" s="45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>
        <v>1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customFormat="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62"/>
      <c r="F48" s="45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>
        <v>2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customFormat="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62"/>
      <c r="F50" s="45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customFormat="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62"/>
      <c r="F51" s="45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3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customFormat="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62"/>
      <c r="F53" s="45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customFormat="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62"/>
      <c r="F54" s="45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customFormat="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62"/>
      <c r="F55" s="45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customFormat="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62"/>
      <c r="F56" s="45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>
        <v>1</v>
      </c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customFormat="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62"/>
      <c r="F58" s="45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customFormat="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62"/>
      <c r="F59" s="45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customFormat="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62"/>
      <c r="F60" s="45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customFormat="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62"/>
      <c r="F61" s="45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5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customFormat="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62"/>
      <c r="F63" s="45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customFormat="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62"/>
      <c r="F64" s="45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customFormat="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62"/>
      <c r="F65" s="45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customFormat="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62"/>
      <c r="F66" s="45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customFormat="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62"/>
      <c r="F67" s="45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customFormat="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62"/>
      <c r="F68" s="45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customFormat="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62"/>
      <c r="F69" s="45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customFormat="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62"/>
      <c r="F70" s="45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customFormat="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62"/>
      <c r="F71" s="45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customFormat="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62"/>
      <c r="F72" s="45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customFormat="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62"/>
      <c r="F73" s="45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customFormat="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62"/>
      <c r="F74" s="45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11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customFormat="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62"/>
      <c r="F76" s="45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customFormat="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62"/>
      <c r="F77" s="45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customFormat="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62"/>
      <c r="F78" s="45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customFormat="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62"/>
      <c r="F79" s="45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customFormat="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62"/>
      <c r="F80" s="45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>
        <v>2</v>
      </c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customFormat="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62"/>
      <c r="F82" s="45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customFormat="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62"/>
      <c r="F83" s="45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customFormat="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62"/>
      <c r="F84" s="45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customFormat="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62"/>
      <c r="F85" s="45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>
        <v>1</v>
      </c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customFormat="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62"/>
      <c r="F87" s="45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customFormat="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62"/>
      <c r="F88" s="45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customFormat="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62"/>
      <c r="F89" s="45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customFormat="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62"/>
      <c r="F90" s="45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customFormat="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62"/>
      <c r="F91" s="45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customFormat="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62"/>
      <c r="F92" s="45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customFormat="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62"/>
      <c r="F93" s="45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customFormat="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62"/>
      <c r="F94" s="45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customFormat="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62"/>
      <c r="F95" s="45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customFormat="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62"/>
      <c r="F96" s="45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customFormat="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62"/>
      <c r="F97" s="45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3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customFormat="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62"/>
      <c r="F99" s="45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customFormat="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62"/>
      <c r="F100" s="45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pOFZ9JPmlnhYaSVSFxpF7pu3faVjkUKJjlWvVphehfOQjY3OGnet7BzMGHwhDQkU9PcCn7QmSK2yt0Z7hKG1Sw==" saltValue="xHEE7UjlaHk8R8oQF9UsUg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F13" sqref="F13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3.8554687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5.6" customHeight="1" x14ac:dyDescent="0.25">
      <c r="A2" s="71"/>
      <c r="B2" s="46" t="s">
        <v>140</v>
      </c>
      <c r="C2" s="82" t="s">
        <v>216</v>
      </c>
      <c r="D2" s="46" t="s">
        <v>141</v>
      </c>
      <c r="E2" s="83" t="s">
        <v>217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s="67" customFormat="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62"/>
      <c r="F4" s="45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s="67" customFormat="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62"/>
      <c r="F5" s="45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s="67" customFormat="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62"/>
      <c r="F6" s="45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s="67" customFormat="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62"/>
      <c r="F7" s="45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62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62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62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s="67" customFormat="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62"/>
      <c r="F11" s="45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s="67" customFormat="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62"/>
      <c r="F12" s="45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>
        <v>3</v>
      </c>
      <c r="F13" s="74">
        <f>VALUE('celkem za zakázku'!F13)</f>
        <v>0</v>
      </c>
      <c r="G13" s="13">
        <f>F13*0.21</f>
        <v>0</v>
      </c>
      <c r="H13" s="13">
        <f>F13*E13</f>
        <v>0</v>
      </c>
      <c r="I13" s="13">
        <f>F13*1.21</f>
        <v>0</v>
      </c>
      <c r="J13" s="13">
        <f>(F13*0.21)*E13</f>
        <v>0</v>
      </c>
      <c r="K13" s="13">
        <f>I13*E13</f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20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s="67" customFormat="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62"/>
      <c r="F15" s="45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>
        <v>20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s="67" customFormat="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62"/>
      <c r="F17" s="45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s="67" customFormat="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62"/>
      <c r="F18" s="45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s="67" customFormat="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62"/>
      <c r="F19" s="45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s="67" customFormat="1" hidden="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62"/>
      <c r="F20" s="45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s="67" customFormat="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62"/>
      <c r="F21" s="45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s="67" customFormat="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62"/>
      <c r="F22" s="45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s="67" customFormat="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62"/>
      <c r="F23" s="45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hidden="1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62"/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62"/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hidden="1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62"/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s="67" customFormat="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62"/>
      <c r="F27" s="45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hidden="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62"/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s="67" customFormat="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62"/>
      <c r="F29" s="45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hidden="1" x14ac:dyDescent="0.25">
      <c r="A30" s="35">
        <v>27</v>
      </c>
      <c r="B30" s="36" t="s">
        <v>16</v>
      </c>
      <c r="C30" s="40" t="s">
        <v>97</v>
      </c>
      <c r="D30" s="41" t="s">
        <v>7</v>
      </c>
      <c r="E30" s="62"/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s="67" customFormat="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62"/>
      <c r="F31" s="45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62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10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62"/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62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s="67" customFormat="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62"/>
      <c r="F36" s="45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s="67" customFormat="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62"/>
      <c r="F37" s="45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4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s="67" customFormat="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62"/>
      <c r="F39" s="45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62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100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s="67" customFormat="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62"/>
      <c r="F42" s="45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>
        <v>12</v>
      </c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s="67" customFormat="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62"/>
      <c r="F44" s="45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62"/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10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s="67" customFormat="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62"/>
      <c r="F47" s="45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s="67" customFormat="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62"/>
      <c r="F48" s="45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62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s="67" customFormat="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62"/>
      <c r="F50" s="45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62"/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10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10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20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s="67" customFormat="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62"/>
      <c r="F55" s="45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s="67" customFormat="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62"/>
      <c r="F56" s="45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s="67" customFormat="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62"/>
      <c r="F57" s="45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s="67" customFormat="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62"/>
      <c r="F58" s="45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s="67" customFormat="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62"/>
      <c r="F59" s="45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s="67" customFormat="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62"/>
      <c r="F60" s="45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s="67" customFormat="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62"/>
      <c r="F61" s="45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62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62"/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s="67" customFormat="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62"/>
      <c r="F64" s="45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s="67" customFormat="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62"/>
      <c r="F65" s="45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s="67" customFormat="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62"/>
      <c r="F66" s="45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s="67" customFormat="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62"/>
      <c r="F67" s="45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s="67" customFormat="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62"/>
      <c r="F68" s="45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s="67" customFormat="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62"/>
      <c r="F69" s="45">
        <f>VALUE('celkem za zakázku'!F69)</f>
        <v>0</v>
      </c>
      <c r="G69" s="13">
        <f t="shared" ref="G69:G100" si="5">F69*0.21</f>
        <v>0</v>
      </c>
      <c r="H69" s="13">
        <f t="shared" ref="H69:H99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99" si="9">I69*E69</f>
        <v>0</v>
      </c>
    </row>
    <row r="70" spans="1:11" s="67" customFormat="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62"/>
      <c r="F70" s="45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s="67" customFormat="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62"/>
      <c r="F71" s="45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>
        <v>4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>
        <v>1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62"/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8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s="67" customFormat="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62"/>
      <c r="F76" s="45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>
        <v>4</v>
      </c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s="67" customFormat="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62"/>
      <c r="F78" s="45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s="67" customFormat="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62"/>
      <c r="F79" s="45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s="67" customFormat="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62"/>
      <c r="F80" s="45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s="67" customFormat="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62"/>
      <c r="F81" s="45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s="67" customFormat="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62"/>
      <c r="F82" s="45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s="67" customFormat="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62"/>
      <c r="F83" s="45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62"/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62"/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s="67" customFormat="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62"/>
      <c r="F86" s="45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s="67" customFormat="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62"/>
      <c r="F87" s="45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s="67" customFormat="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62"/>
      <c r="F88" s="45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6.5" hidden="1" customHeight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62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s="67" customFormat="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62"/>
      <c r="F90" s="45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s="67" customFormat="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62"/>
      <c r="F91" s="45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s="67" customFormat="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62"/>
      <c r="F92" s="45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s="67" customFormat="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62"/>
      <c r="F93" s="45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s="67" customFormat="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62"/>
      <c r="F94" s="45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s="67" customFormat="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62"/>
      <c r="F95" s="45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s="67" customFormat="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62"/>
      <c r="F96" s="45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s="67" customFormat="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62"/>
      <c r="F97" s="45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2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s="67" customFormat="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62"/>
      <c r="F99" s="45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62"/>
      <c r="F100" s="74">
        <f>VALUE('celkem za zakázku'!F100)</f>
        <v>0</v>
      </c>
      <c r="G100" s="13">
        <f t="shared" si="5"/>
        <v>0</v>
      </c>
      <c r="H100" s="13">
        <f>F100*E100</f>
        <v>0</v>
      </c>
      <c r="I100" s="13">
        <f t="shared" si="7"/>
        <v>0</v>
      </c>
      <c r="J100" s="13">
        <f t="shared" si="8"/>
        <v>0</v>
      </c>
      <c r="K100" s="13">
        <f>I100*E100</f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J3uum8PajOMN/XMAJbKKBDHyoQfBmaRk2mLEP32rc7SbbCaMrW3/GfAxEVPIG8+7S/Bkrhrp/1oYUNLl9RSndg==" saltValue="tdyTokPZXh0WoMWdbK/Kyg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E101:G101"/>
    <mergeCell ref="I101:J10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2" sqref="A12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3.1406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60" x14ac:dyDescent="0.25">
      <c r="A2" s="71"/>
      <c r="B2" s="46" t="s">
        <v>140</v>
      </c>
      <c r="C2" s="63" t="s">
        <v>189</v>
      </c>
      <c r="D2" s="46" t="s">
        <v>141</v>
      </c>
      <c r="E2" s="64" t="s">
        <v>193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73"/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73"/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73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>
        <v>50</v>
      </c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/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/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15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/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/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/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/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hidden="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/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>
        <v>10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/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/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hidden="1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/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/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2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/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hidden="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/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/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hidden="1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/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/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hidden="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/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3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/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hidden="1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/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/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10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/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/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/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/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/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/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hidden="1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/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/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/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/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/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/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/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/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/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/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/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/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/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/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/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/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/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/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/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/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/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/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/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/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/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>
        <v>1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1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/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/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/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/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>
        <v>5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/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/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/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/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hidden="1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/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/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/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5Ia/fa7T4biHFYfLfq1T4f0sQjwRbe433jYgVeZgtznAIgjcPTiyn4bzQe+gBYFDE4NV2bKPno+Y9rj2fjoFjA==" saltValue="doSw5io5rXSW8RvjvnTX2Q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0" sqref="A10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1.8554687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6.5" customHeight="1" x14ac:dyDescent="0.25">
      <c r="A2" s="71"/>
      <c r="B2" s="46" t="s">
        <v>140</v>
      </c>
      <c r="C2" s="63" t="s">
        <v>190</v>
      </c>
      <c r="D2" s="46" t="s">
        <v>141</v>
      </c>
      <c r="E2" s="64" t="s">
        <v>214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s="67" customFormat="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62">
        <v>0</v>
      </c>
      <c r="F4" s="45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s="67" customFormat="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62">
        <v>0</v>
      </c>
      <c r="F5" s="45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s="67" customFormat="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62">
        <v>0</v>
      </c>
      <c r="F6" s="45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s="67" customFormat="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62">
        <v>0</v>
      </c>
      <c r="F7" s="45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s="67" customFormat="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62">
        <v>0</v>
      </c>
      <c r="F8" s="45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s="67" customFormat="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62">
        <v>0</v>
      </c>
      <c r="F9" s="45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>
        <v>2</v>
      </c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s="67" customFormat="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62">
        <v>0</v>
      </c>
      <c r="F11" s="45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s="67" customFormat="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62">
        <v>0</v>
      </c>
      <c r="F12" s="45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s="67" customFormat="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62">
        <v>0</v>
      </c>
      <c r="F13" s="45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16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6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s="67" customFormat="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62">
        <v>0</v>
      </c>
      <c r="F16" s="45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>
        <v>6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>
        <v>2</v>
      </c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>
        <v>3</v>
      </c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2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s="67" customFormat="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62">
        <v>0</v>
      </c>
      <c r="F21" s="45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s="67" customFormat="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62">
        <v>0</v>
      </c>
      <c r="F22" s="45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>
        <v>6</v>
      </c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2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s="67" customFormat="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62">
        <v>0</v>
      </c>
      <c r="F25" s="45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16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>
        <v>23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14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>
        <v>3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7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s="67" customFormat="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62">
        <v>0</v>
      </c>
      <c r="F31" s="45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s="67" customFormat="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62">
        <v>0</v>
      </c>
      <c r="F32" s="45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s="67" customFormat="1" ht="51" hidden="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62">
        <v>0</v>
      </c>
      <c r="F33" s="45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2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>
        <v>14</v>
      </c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>
        <v>11</v>
      </c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s="67" customFormat="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62">
        <v>0</v>
      </c>
      <c r="F37" s="45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s="67" customFormat="1" ht="25.5" hidden="1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62">
        <v>0</v>
      </c>
      <c r="F38" s="45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s="67" customFormat="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62">
        <v>0</v>
      </c>
      <c r="F39" s="45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>
        <v>3</v>
      </c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s="67" customFormat="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62">
        <v>0</v>
      </c>
      <c r="F41" s="45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32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s="67" customFormat="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62">
        <v>0</v>
      </c>
      <c r="F43" s="45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s="67" customFormat="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62">
        <v>0</v>
      </c>
      <c r="F44" s="45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s="67" customFormat="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62">
        <v>0</v>
      </c>
      <c r="F45" s="45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1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>
        <v>3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s="67" customFormat="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62">
        <v>0</v>
      </c>
      <c r="F48" s="45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s="67" customFormat="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62">
        <v>0</v>
      </c>
      <c r="F49" s="45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>
        <v>7</v>
      </c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s="67" customFormat="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62">
        <v>0</v>
      </c>
      <c r="F51" s="45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14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10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10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>
        <v>1</v>
      </c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s="67" customFormat="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62">
        <v>0</v>
      </c>
      <c r="F56" s="45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>
        <v>1</v>
      </c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s="67" customFormat="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62">
        <v>0</v>
      </c>
      <c r="F58" s="45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s="67" customFormat="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62">
        <v>0</v>
      </c>
      <c r="F59" s="45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s="67" customFormat="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62">
        <v>0</v>
      </c>
      <c r="F60" s="45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>
        <v>5</v>
      </c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13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s="67" customFormat="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62">
        <v>0</v>
      </c>
      <c r="F63" s="45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s="67" customFormat="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62">
        <v>0</v>
      </c>
      <c r="F64" s="45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s="67" customFormat="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62">
        <v>0</v>
      </c>
      <c r="F65" s="45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>
        <v>74</v>
      </c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s="67" customFormat="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62">
        <v>0</v>
      </c>
      <c r="F67" s="45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>
        <v>4</v>
      </c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s="67" customFormat="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62">
        <v>0</v>
      </c>
      <c r="F69" s="45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s="67" customFormat="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62">
        <v>0</v>
      </c>
      <c r="F70" s="45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>
        <v>2</v>
      </c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s="67" customFormat="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62">
        <v>0</v>
      </c>
      <c r="F72" s="45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>
        <v>2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>
        <v>16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20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s="67" customFormat="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62">
        <v>0</v>
      </c>
      <c r="F76" s="45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s="67" customFormat="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62">
        <v>0</v>
      </c>
      <c r="F77" s="45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>
        <v>5</v>
      </c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>
        <v>19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>
        <v>4</v>
      </c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s="67" customFormat="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62">
        <v>0</v>
      </c>
      <c r="F81" s="45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s="67" customFormat="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62">
        <v>0</v>
      </c>
      <c r="F82" s="45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>
        <v>3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12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s="67" customFormat="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62">
        <v>0</v>
      </c>
      <c r="F85" s="45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>
        <v>3</v>
      </c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>
        <v>1</v>
      </c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s="67" customFormat="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62">
        <v>0</v>
      </c>
      <c r="F88" s="45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>
        <v>2</v>
      </c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>
        <v>6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>
        <v>4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>
        <v>1</v>
      </c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s="67" customFormat="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62">
        <v>0</v>
      </c>
      <c r="F93" s="45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s="67" customFormat="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62">
        <v>0</v>
      </c>
      <c r="F94" s="45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>
        <v>2</v>
      </c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>
        <v>10</v>
      </c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s="67" customFormat="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62">
        <v>0</v>
      </c>
      <c r="F97" s="45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6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>
        <v>10</v>
      </c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25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z+Qc0DG5ZGxjobTgIGXUZ4xsyg5/fW/0N3Ef7wghilhNJSqJ2+wq5byIDlBLVo70Rv34HIMRvV/V7uVUN7WO9w==" saltValue="8TS0MH2ts79AhZcYEZi9FQ==" spinCount="100000" sheet="1" objects="1" scenarios="1"/>
  <autoFilter ref="A3:K101">
    <filterColumn colId="4">
      <filters>
        <filter val="1"/>
        <filter val="10"/>
        <filter val="11"/>
        <filter val="12"/>
        <filter val="13"/>
        <filter val="14"/>
        <filter val="16"/>
        <filter val="19"/>
        <filter val="2"/>
        <filter val="20"/>
        <filter val="23"/>
        <filter val="25"/>
        <filter val="3"/>
        <filter val="32"/>
        <filter val="4"/>
        <filter val="5"/>
        <filter val="6"/>
        <filter val="7"/>
        <filter val="74"/>
        <filter val="CENA CELKEM BEZ DPH"/>
      </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2" sqref="A12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3.42578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60" x14ac:dyDescent="0.25">
      <c r="A2" s="71"/>
      <c r="B2" s="46" t="s">
        <v>140</v>
      </c>
      <c r="C2" s="63" t="s">
        <v>194</v>
      </c>
      <c r="D2" s="46" t="s">
        <v>141</v>
      </c>
      <c r="E2" s="64" t="s">
        <v>195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s="67" customFormat="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62"/>
      <c r="F4" s="45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s="67" customFormat="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62"/>
      <c r="F5" s="45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s="67" customFormat="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62"/>
      <c r="F6" s="45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s="67" customFormat="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62"/>
      <c r="F7" s="45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s="67" customFormat="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62"/>
      <c r="F8" s="45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s="67" customFormat="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62"/>
      <c r="F9" s="45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s="67" customFormat="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62"/>
      <c r="F10" s="45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s="67" customFormat="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62"/>
      <c r="F11" s="45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>
        <v>5</v>
      </c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s="67" customFormat="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62"/>
      <c r="F13" s="45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s="67" customFormat="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62"/>
      <c r="F14" s="45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30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>
        <v>5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>
        <v>5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s="67" customFormat="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62"/>
      <c r="F18" s="45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s="67" customFormat="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62"/>
      <c r="F19" s="45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5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s="67" customFormat="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62"/>
      <c r="F21" s="45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s="67" customFormat="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62"/>
      <c r="F22" s="45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s="67" customFormat="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62"/>
      <c r="F23" s="45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1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s="67" customFormat="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62"/>
      <c r="F25" s="45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20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s="67" customFormat="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62"/>
      <c r="F27" s="45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15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>
        <v>10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2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s="67" customFormat="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62"/>
      <c r="F31" s="45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>
        <v>30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s="67" customFormat="1" ht="51" hidden="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62"/>
      <c r="F33" s="45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5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s="67" customFormat="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62"/>
      <c r="F35" s="45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s="67" customFormat="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62"/>
      <c r="F36" s="45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>
        <v>5</v>
      </c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7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s="67" customFormat="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62"/>
      <c r="F39" s="45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s="67" customFormat="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62"/>
      <c r="F40" s="45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500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20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s="67" customFormat="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62"/>
      <c r="F43" s="45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s="67" customFormat="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62"/>
      <c r="F44" s="45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s="67" customFormat="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62"/>
      <c r="F45" s="45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s="67" customFormat="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62"/>
      <c r="F46" s="45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s="67" customFormat="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62"/>
      <c r="F47" s="45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s="67" customFormat="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62"/>
      <c r="F48" s="45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>
        <v>10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>
        <v>15</v>
      </c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s="67" customFormat="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62"/>
      <c r="F51" s="45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5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5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5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s="67" customFormat="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62"/>
      <c r="F55" s="45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s="67" customFormat="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62"/>
      <c r="F56" s="45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s="67" customFormat="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62"/>
      <c r="F57" s="45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s="67" customFormat="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62"/>
      <c r="F58" s="45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s="67" customFormat="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62"/>
      <c r="F59" s="45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s="67" customFormat="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62"/>
      <c r="F60" s="45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>
        <v>20</v>
      </c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10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s="67" customFormat="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62"/>
      <c r="F63" s="45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s="67" customFormat="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62"/>
      <c r="F64" s="45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s="67" customFormat="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62"/>
      <c r="F65" s="45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s="67" customFormat="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62"/>
      <c r="F66" s="45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s="67" customFormat="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62"/>
      <c r="F67" s="45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s="67" customFormat="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62"/>
      <c r="F68" s="45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s="67" customFormat="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62"/>
      <c r="F69" s="45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>
        <v>3</v>
      </c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s="67" customFormat="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62"/>
      <c r="F71" s="45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s="67" customFormat="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62"/>
      <c r="F72" s="45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s="67" customFormat="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62"/>
      <c r="F73" s="45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s="67" customFormat="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62"/>
      <c r="F74" s="45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s="67" customFormat="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62"/>
      <c r="F75" s="45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s="67" customFormat="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62"/>
      <c r="F76" s="45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s="67" customFormat="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62"/>
      <c r="F77" s="45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s="67" customFormat="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62"/>
      <c r="F78" s="45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s="67" customFormat="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62"/>
      <c r="F79" s="45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s="67" customFormat="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62"/>
      <c r="F80" s="45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s="67" customFormat="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62"/>
      <c r="F81" s="45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s="67" customFormat="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62"/>
      <c r="F82" s="45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s="67" customFormat="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62"/>
      <c r="F83" s="45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s="67" customFormat="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62"/>
      <c r="F84" s="45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s="67" customFormat="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62"/>
      <c r="F85" s="45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s="67" customFormat="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62"/>
      <c r="F86" s="45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s="67" customFormat="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62"/>
      <c r="F87" s="45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s="67" customFormat="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62"/>
      <c r="F88" s="45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s="67" customFormat="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62"/>
      <c r="F89" s="45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s="67" customFormat="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62"/>
      <c r="F90" s="45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s="67" customFormat="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62"/>
      <c r="F91" s="45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s="67" customFormat="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62"/>
      <c r="F92" s="45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s="67" customFormat="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62"/>
      <c r="F93" s="45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s="67" customFormat="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62"/>
      <c r="F94" s="45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s="67" customFormat="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62"/>
      <c r="F95" s="45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s="67" customFormat="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62"/>
      <c r="F96" s="45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s="67" customFormat="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62"/>
      <c r="F97" s="45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s="67" customFormat="1" ht="25.5" hidden="1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62"/>
      <c r="F98" s="45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s="67" customFormat="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62"/>
      <c r="F99" s="45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s="67" customFormat="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62"/>
      <c r="F100" s="45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QahfZAEIcIEv//FopMNNcDPqgFt1Z/PjF9/E+9rTPsSUH+9fC1ddJNke4JNliOl1YLEPzRBDH7Sf52hS9evT7Q==" saltValue="U9kunhhU37OLmZW01nRzfg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0" sqref="A10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1.5703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5" customHeight="1" x14ac:dyDescent="0.25">
      <c r="A2" s="71"/>
      <c r="B2" s="46" t="s">
        <v>140</v>
      </c>
      <c r="C2" s="63" t="s">
        <v>196</v>
      </c>
      <c r="D2" s="46" t="s">
        <v>141</v>
      </c>
      <c r="E2" s="64" t="s">
        <v>197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73"/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73"/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73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>
        <v>2</v>
      </c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/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/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/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/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/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>
        <v>1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/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/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5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/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/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/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hidden="1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/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/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4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/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hidden="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/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/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hidden="1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/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/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3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/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>
        <v>2</v>
      </c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hidden="1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/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/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/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/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>
        <v>20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/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/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/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/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hidden="1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/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/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/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/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/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/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/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/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/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/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>
        <v>1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>
        <v>1</v>
      </c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>
        <v>1</v>
      </c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/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>
        <v>5</v>
      </c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/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/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/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/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/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/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/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>
        <v>1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/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/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/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2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>
        <v>2</v>
      </c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>
        <v>1</v>
      </c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>
        <v>2</v>
      </c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>
        <v>1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/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/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/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/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/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hidden="1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/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/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/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u8DiorF+He+q3HNgaxxSnRmsZQuY8sXrsM7Tc+Zu5weMpWYiqYg+3ZNa3vNWlOo962+Kjj5b3ybcDX3jyYIJkQ==" saltValue="g4LRybv+8l5auL4VzfU9QA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5" sqref="A15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2.42578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60" x14ac:dyDescent="0.25">
      <c r="A2" s="71"/>
      <c r="B2" s="46" t="s">
        <v>140</v>
      </c>
      <c r="C2" s="63" t="s">
        <v>198</v>
      </c>
      <c r="D2" s="46" t="s">
        <v>141</v>
      </c>
      <c r="E2" s="64" t="s">
        <v>199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73"/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73"/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73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/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/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/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10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/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/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>
        <v>15</v>
      </c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/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hidden="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/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/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>
        <v>50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/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2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>
        <v>2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hidden="1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/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/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hidden="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/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/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hidden="1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/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/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hidden="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/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/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/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2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/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/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>
        <v>4</v>
      </c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/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/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/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/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/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hidden="1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/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/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/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/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>
        <v>1</v>
      </c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/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/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/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>
        <v>5</v>
      </c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/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/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/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/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/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/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/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/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/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/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/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/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/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/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>
        <v>5</v>
      </c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/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/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/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/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/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/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/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/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/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/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/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/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hidden="1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/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/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hidden="1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/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+meC9TWKorejcnbFbPSPEZos+n3W2ec9k29OF/LI8vUMWrLYQNU4mrt9OfmqRmnrrJF/gNQCMfivAK9j8yeHMQ==" saltValue="12mm6dJoIyp32szZp8TqKA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20" sqref="A20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3.5703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60" x14ac:dyDescent="0.25">
      <c r="A2" s="71"/>
      <c r="B2" s="46" t="s">
        <v>140</v>
      </c>
      <c r="C2" s="63" t="s">
        <v>200</v>
      </c>
      <c r="D2" s="46" t="s">
        <v>141</v>
      </c>
      <c r="E2" s="64" t="s">
        <v>201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73"/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73"/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73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/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/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/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/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/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/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/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/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50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hidden="1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/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hidden="1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/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/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hidden="1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/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hidden="1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/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50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hidden="1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/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hidden="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/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hidden="1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/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25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hidden="1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/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50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/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/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3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900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20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/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/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hidden="1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/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hidden="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/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/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hidden="1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/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hidden="1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/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/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/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hidden="1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/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/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/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/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hidden="1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/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/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/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>
        <v>30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/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>
        <v>40</v>
      </c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/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/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>
        <v>30</v>
      </c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/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>
        <v>10</v>
      </c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hidden="1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/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hidden="1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/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idden="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/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50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hidden="1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/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/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/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hidden="1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/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/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/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/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/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>
        <v>10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>
        <v>10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hidden="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/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hidden="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/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hidden="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/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/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hidden="1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/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hidden="1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/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20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MKwiptNR474M95gOw2OqL/3tGh+o/K0QFHga0K/YrT7u+Xo+I1fHT1cUhFiqd4oqnIh9h0nsTpvoX+ehqwCrwA==" saltValue="P0vgT0pzoiZgdZpYGdXj2g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2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2.6" customHeight="1" x14ac:dyDescent="0.25">
      <c r="A2" s="71"/>
      <c r="B2" s="46" t="s">
        <v>140</v>
      </c>
      <c r="C2" s="63" t="s">
        <v>202</v>
      </c>
      <c r="D2" s="46" t="s">
        <v>141</v>
      </c>
      <c r="E2" s="64" t="s">
        <v>203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x14ac:dyDescent="0.25">
      <c r="A4" s="35">
        <v>1</v>
      </c>
      <c r="B4" s="36" t="s">
        <v>4</v>
      </c>
      <c r="C4" s="58" t="s">
        <v>146</v>
      </c>
      <c r="D4" s="37" t="s">
        <v>93</v>
      </c>
      <c r="E4" s="73">
        <v>2</v>
      </c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x14ac:dyDescent="0.25">
      <c r="A5" s="35">
        <v>2</v>
      </c>
      <c r="B5" s="36" t="s">
        <v>4</v>
      </c>
      <c r="C5" s="58" t="s">
        <v>147</v>
      </c>
      <c r="D5" s="37" t="s">
        <v>93</v>
      </c>
      <c r="E5" s="73">
        <v>2</v>
      </c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x14ac:dyDescent="0.25">
      <c r="A8" s="35">
        <v>5</v>
      </c>
      <c r="B8" s="36" t="s">
        <v>4</v>
      </c>
      <c r="C8" s="38" t="s">
        <v>118</v>
      </c>
      <c r="D8" s="68" t="s">
        <v>5</v>
      </c>
      <c r="E8" s="73">
        <v>2</v>
      </c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x14ac:dyDescent="0.25">
      <c r="A9" s="35">
        <v>6</v>
      </c>
      <c r="B9" s="36" t="s">
        <v>4</v>
      </c>
      <c r="C9" s="38" t="s">
        <v>117</v>
      </c>
      <c r="D9" s="68" t="s">
        <v>5</v>
      </c>
      <c r="E9" s="73">
        <v>7</v>
      </c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>
        <v>15</v>
      </c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>
        <v>4</v>
      </c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36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hidden="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/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>
        <v>9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>
        <v>2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hidden="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/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hidden="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/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6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>
        <v>18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>
        <v>10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hidden="1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/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7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>
        <v>12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10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>
        <v>20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15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>
        <v>13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2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>
        <v>2</v>
      </c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>
        <v>10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3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2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>
        <v>27</v>
      </c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/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1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>
        <v>4</v>
      </c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/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7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/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>
        <v>22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8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>
        <v>2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>
        <v>3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>
        <v>15</v>
      </c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>
        <v>9</v>
      </c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24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11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18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>
        <v>2</v>
      </c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hidden="1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/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/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/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>
        <v>3</v>
      </c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>
        <v>2</v>
      </c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>
        <v>7</v>
      </c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21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>
        <v>6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>
        <v>8</v>
      </c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>
        <v>3</v>
      </c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>
        <v>56</v>
      </c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>
        <v>22</v>
      </c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>
        <v>9</v>
      </c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>
        <v>1</v>
      </c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/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>
        <v>6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>
        <v>6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>
        <v>20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1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>
        <v>5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>
        <v>4</v>
      </c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>
        <v>2</v>
      </c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>
        <v>4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2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>
        <v>6</v>
      </c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/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>
        <v>3</v>
      </c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>
        <v>3</v>
      </c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>
        <v>3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>
        <v>9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>
        <v>10</v>
      </c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>
        <v>2</v>
      </c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>
        <v>2</v>
      </c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>
        <v>7</v>
      </c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1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>
        <v>5</v>
      </c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7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9bZJ04kdJTcq7drpxZSfD+a6ArMZ/ruBIdIwMkmEPqshuIEY7SylIZE/qx35nC9pQIJ7QoX6eQHNSIvHrHsHmg==" saltValue="wmKCHCYd1PQhvxOamUDLFw==" spinCount="100000" sheet="1" objects="1" scenarios="1"/>
  <autoFilter ref="A3:K101">
    <filterColumn colId="4">
      <customFilters>
        <customFilter operator="notEqual" val=" "/>
      </custom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2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7.45" customHeight="1" x14ac:dyDescent="0.25">
      <c r="A2" s="71"/>
      <c r="B2" s="46" t="s">
        <v>140</v>
      </c>
      <c r="C2" s="63" t="s">
        <v>204</v>
      </c>
      <c r="D2" s="46" t="s">
        <v>141</v>
      </c>
      <c r="E2" s="64" t="s">
        <v>205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x14ac:dyDescent="0.25">
      <c r="A4" s="35">
        <v>1</v>
      </c>
      <c r="B4" s="36" t="s">
        <v>4</v>
      </c>
      <c r="C4" s="58" t="s">
        <v>146</v>
      </c>
      <c r="D4" s="37" t="s">
        <v>93</v>
      </c>
      <c r="E4" s="73">
        <v>1</v>
      </c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x14ac:dyDescent="0.25">
      <c r="A5" s="35">
        <v>2</v>
      </c>
      <c r="B5" s="36" t="s">
        <v>4</v>
      </c>
      <c r="C5" s="58" t="s">
        <v>147</v>
      </c>
      <c r="D5" s="37" t="s">
        <v>93</v>
      </c>
      <c r="E5" s="73">
        <v>8</v>
      </c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x14ac:dyDescent="0.25">
      <c r="A6" s="35">
        <v>3</v>
      </c>
      <c r="B6" s="36" t="s">
        <v>4</v>
      </c>
      <c r="C6" s="58" t="s">
        <v>148</v>
      </c>
      <c r="D6" s="37" t="s">
        <v>93</v>
      </c>
      <c r="E6" s="73">
        <v>3</v>
      </c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x14ac:dyDescent="0.25">
      <c r="A7" s="35">
        <v>4</v>
      </c>
      <c r="B7" s="36" t="s">
        <v>4</v>
      </c>
      <c r="C7" s="58" t="s">
        <v>149</v>
      </c>
      <c r="D7" s="37" t="s">
        <v>93</v>
      </c>
      <c r="E7" s="73">
        <v>8</v>
      </c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>
        <v>0</v>
      </c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x14ac:dyDescent="0.25">
      <c r="A9" s="35">
        <v>6</v>
      </c>
      <c r="B9" s="36" t="s">
        <v>4</v>
      </c>
      <c r="C9" s="38" t="s">
        <v>117</v>
      </c>
      <c r="D9" s="68" t="s">
        <v>5</v>
      </c>
      <c r="E9" s="73">
        <v>24</v>
      </c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>
        <v>18</v>
      </c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>
        <v>21</v>
      </c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>
        <v>0</v>
      </c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>
        <v>45</v>
      </c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>
        <v>394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110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>
        <v>70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>
        <v>36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>
        <v>32</v>
      </c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>
        <v>40</v>
      </c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50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>
        <v>73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>
        <v>264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>
        <v>78</v>
      </c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17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>
        <v>37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44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>
        <v>36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86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>
        <v>34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31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>
        <v>23</v>
      </c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>
        <v>9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>
        <v>72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>
        <v>15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>
        <v>60</v>
      </c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>
        <v>7</v>
      </c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>
        <v>45</v>
      </c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hidden="1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0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>
        <v>27</v>
      </c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>
        <v>26</v>
      </c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>
        <v>0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>
        <v>9</v>
      </c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x14ac:dyDescent="0.25">
      <c r="A44" s="35">
        <v>41</v>
      </c>
      <c r="B44" s="39" t="s">
        <v>26</v>
      </c>
      <c r="C44" s="40" t="s">
        <v>212</v>
      </c>
      <c r="D44" s="41" t="s">
        <v>3</v>
      </c>
      <c r="E44" s="73">
        <v>16</v>
      </c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>
        <v>251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27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>
        <v>4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>
        <v>5</v>
      </c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>
        <v>28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>
        <v>20</v>
      </c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>
        <v>58</v>
      </c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99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40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40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>
        <v>15</v>
      </c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>
        <v>9</v>
      </c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>
        <v>1</v>
      </c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>
        <v>5</v>
      </c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>
        <v>11</v>
      </c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hidden="1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>
        <v>0</v>
      </c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>
        <v>21</v>
      </c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>
        <v>43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>
        <v>13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>
        <v>29</v>
      </c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>
        <v>55</v>
      </c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>
        <v>20</v>
      </c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>
        <v>0</v>
      </c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>
        <v>105</v>
      </c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>
        <v>0</v>
      </c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>
        <v>2</v>
      </c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>
        <v>22</v>
      </c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>
        <v>12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>
        <v>19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>
        <v>89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>
        <v>25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>
        <v>4</v>
      </c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>
        <v>12</v>
      </c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>
        <v>7</v>
      </c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>
        <v>43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>
        <v>22</v>
      </c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>
        <v>20</v>
      </c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>
        <v>0</v>
      </c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>
        <v>16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>
        <v>10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>
        <v>21</v>
      </c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>
        <v>26</v>
      </c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>
        <v>28</v>
      </c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>
        <v>33</v>
      </c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>
        <v>7</v>
      </c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>
        <v>27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>
        <v>38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>
        <v>36</v>
      </c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>
        <v>10</v>
      </c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>
        <v>18</v>
      </c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>
        <v>19</v>
      </c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>
        <v>22</v>
      </c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>
        <v>21</v>
      </c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39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>
        <v>36</v>
      </c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71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rVf0CaM7w/jjo66/1BbeVNdOi0sJ++DM/IWi8DGvHfE/KyW7FcNBc8UC1YTMVAzUtF2mdRYmxsEi4+gexg37kw==" saltValue="PzibwYWzCXiUwVAtYpjjDw==" spinCount="100000" sheet="1" objects="1" scenarios="1"/>
  <autoFilter ref="A3:K101">
    <filterColumn colId="4">
      <filters>
        <filter val="1"/>
        <filter val="10"/>
        <filter val="105"/>
        <filter val="11"/>
        <filter val="110"/>
        <filter val="12"/>
        <filter val="13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51"/>
        <filter val="26"/>
        <filter val="264"/>
        <filter val="27"/>
        <filter val="28"/>
        <filter val="29"/>
        <filter val="3"/>
        <filter val="31"/>
        <filter val="32"/>
        <filter val="33"/>
        <filter val="34"/>
        <filter val="36"/>
        <filter val="37"/>
        <filter val="38"/>
        <filter val="39"/>
        <filter val="394"/>
        <filter val="4"/>
        <filter val="40"/>
        <filter val="43"/>
        <filter val="44"/>
        <filter val="45"/>
        <filter val="5"/>
        <filter val="50"/>
        <filter val="55"/>
        <filter val="58"/>
        <filter val="60"/>
        <filter val="7"/>
        <filter val="70"/>
        <filter val="71"/>
        <filter val="72"/>
        <filter val="73"/>
        <filter val="78"/>
        <filter val="8"/>
        <filter val="86"/>
        <filter val="89"/>
        <filter val="9"/>
        <filter val="99"/>
        <filter val="CENA CELKEM BEZ DPH"/>
      </filters>
    </filterColumn>
  </autoFilter>
  <mergeCells count="2">
    <mergeCell ref="I101:J101"/>
    <mergeCell ref="E101:G10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5" sqref="A15"/>
    </sheetView>
  </sheetViews>
  <sheetFormatPr defaultColWidth="8.85546875" defaultRowHeight="15" x14ac:dyDescent="0.25"/>
  <cols>
    <col min="1" max="1" width="7.5703125" style="69" customWidth="1"/>
    <col min="2" max="2" width="21.140625" style="69" customWidth="1"/>
    <col min="3" max="3" width="39.5703125" style="69" customWidth="1"/>
    <col min="4" max="4" width="13.5703125" style="69" customWidth="1"/>
    <col min="5" max="5" width="22.42578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60" x14ac:dyDescent="0.25">
      <c r="A2" s="71"/>
      <c r="B2" s="46" t="s">
        <v>140</v>
      </c>
      <c r="C2" s="63" t="s">
        <v>206</v>
      </c>
      <c r="D2" s="46" t="s">
        <v>141</v>
      </c>
      <c r="E2" s="64" t="s">
        <v>207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36" t="s">
        <v>4</v>
      </c>
      <c r="C4" s="58" t="s">
        <v>146</v>
      </c>
      <c r="D4" s="37" t="s">
        <v>93</v>
      </c>
      <c r="E4" s="73"/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36" t="s">
        <v>4</v>
      </c>
      <c r="C5" s="58" t="s">
        <v>147</v>
      </c>
      <c r="D5" s="37" t="s">
        <v>93</v>
      </c>
      <c r="E5" s="73"/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36" t="s">
        <v>4</v>
      </c>
      <c r="C6" s="58" t="s">
        <v>148</v>
      </c>
      <c r="D6" s="37" t="s">
        <v>93</v>
      </c>
      <c r="E6" s="73"/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36" t="s">
        <v>4</v>
      </c>
      <c r="C7" s="58" t="s">
        <v>149</v>
      </c>
      <c r="D7" s="37" t="s">
        <v>93</v>
      </c>
      <c r="E7" s="73"/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36" t="s">
        <v>4</v>
      </c>
      <c r="C8" s="38" t="s">
        <v>118</v>
      </c>
      <c r="D8" s="68" t="s">
        <v>5</v>
      </c>
      <c r="E8" s="73"/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36" t="s">
        <v>4</v>
      </c>
      <c r="C9" s="38" t="s">
        <v>117</v>
      </c>
      <c r="D9" s="68" t="s">
        <v>5</v>
      </c>
      <c r="E9" s="73"/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hidden="1" x14ac:dyDescent="0.25">
      <c r="A10" s="35">
        <v>7</v>
      </c>
      <c r="B10" s="36" t="s">
        <v>4</v>
      </c>
      <c r="C10" s="38" t="s">
        <v>119</v>
      </c>
      <c r="D10" s="68" t="s">
        <v>5</v>
      </c>
      <c r="E10" s="73"/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36" t="s">
        <v>4</v>
      </c>
      <c r="C11" s="38" t="s">
        <v>120</v>
      </c>
      <c r="D11" s="68" t="s">
        <v>5</v>
      </c>
      <c r="E11" s="73"/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hidden="1" x14ac:dyDescent="0.25">
      <c r="A12" s="35">
        <v>9</v>
      </c>
      <c r="B12" s="39" t="s">
        <v>6</v>
      </c>
      <c r="C12" s="40" t="s">
        <v>116</v>
      </c>
      <c r="D12" s="41" t="s">
        <v>7</v>
      </c>
      <c r="E12" s="73"/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hidden="1" x14ac:dyDescent="0.25">
      <c r="A13" s="35">
        <v>10</v>
      </c>
      <c r="B13" s="39" t="s">
        <v>6</v>
      </c>
      <c r="C13" s="40" t="s">
        <v>156</v>
      </c>
      <c r="D13" s="41" t="s">
        <v>8</v>
      </c>
      <c r="E13" s="73"/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hidden="1" x14ac:dyDescent="0.25">
      <c r="A14" s="35">
        <v>11</v>
      </c>
      <c r="B14" s="39" t="s">
        <v>94</v>
      </c>
      <c r="C14" s="40" t="s">
        <v>129</v>
      </c>
      <c r="D14" s="41" t="s">
        <v>8</v>
      </c>
      <c r="E14" s="73"/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x14ac:dyDescent="0.25">
      <c r="A15" s="35">
        <v>12</v>
      </c>
      <c r="B15" s="39" t="s">
        <v>94</v>
      </c>
      <c r="C15" s="40" t="s">
        <v>130</v>
      </c>
      <c r="D15" s="41" t="s">
        <v>8</v>
      </c>
      <c r="E15" s="73">
        <v>6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hidden="1" x14ac:dyDescent="0.25">
      <c r="A16" s="35">
        <v>13</v>
      </c>
      <c r="B16" s="39" t="s">
        <v>94</v>
      </c>
      <c r="C16" s="40" t="s">
        <v>131</v>
      </c>
      <c r="D16" s="41" t="s">
        <v>8</v>
      </c>
      <c r="E16" s="73"/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hidden="1" x14ac:dyDescent="0.25">
      <c r="A17" s="35">
        <v>14</v>
      </c>
      <c r="B17" s="39" t="s">
        <v>94</v>
      </c>
      <c r="C17" s="40" t="s">
        <v>125</v>
      </c>
      <c r="D17" s="41" t="s">
        <v>8</v>
      </c>
      <c r="E17" s="73"/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35">
        <v>15</v>
      </c>
      <c r="B18" s="36" t="s">
        <v>9</v>
      </c>
      <c r="C18" s="38" t="s">
        <v>126</v>
      </c>
      <c r="D18" s="37" t="s">
        <v>3</v>
      </c>
      <c r="E18" s="73">
        <v>6</v>
      </c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35">
        <v>16</v>
      </c>
      <c r="B19" s="36" t="s">
        <v>9</v>
      </c>
      <c r="C19" s="38" t="s">
        <v>127</v>
      </c>
      <c r="D19" s="37" t="s">
        <v>3</v>
      </c>
      <c r="E19" s="73">
        <v>6</v>
      </c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36" t="s">
        <v>9</v>
      </c>
      <c r="C20" s="38" t="s">
        <v>128</v>
      </c>
      <c r="D20" s="37" t="s">
        <v>3</v>
      </c>
      <c r="E20" s="73">
        <v>6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36" t="s">
        <v>10</v>
      </c>
      <c r="C21" s="38" t="s">
        <v>95</v>
      </c>
      <c r="D21" s="37" t="s">
        <v>3</v>
      </c>
      <c r="E21" s="73">
        <v>7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36" t="s">
        <v>10</v>
      </c>
      <c r="C22" s="38" t="s">
        <v>96</v>
      </c>
      <c r="D22" s="37" t="s">
        <v>3</v>
      </c>
      <c r="E22" s="73">
        <v>7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x14ac:dyDescent="0.25">
      <c r="A23" s="35">
        <v>20</v>
      </c>
      <c r="B23" s="39" t="s">
        <v>11</v>
      </c>
      <c r="C23" s="38" t="s">
        <v>157</v>
      </c>
      <c r="D23" s="41" t="s">
        <v>8</v>
      </c>
      <c r="E23" s="73">
        <v>7</v>
      </c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39" t="s">
        <v>11</v>
      </c>
      <c r="C24" s="38" t="s">
        <v>158</v>
      </c>
      <c r="D24" s="41" t="s">
        <v>8</v>
      </c>
      <c r="E24" s="73">
        <v>7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36" t="s">
        <v>12</v>
      </c>
      <c r="C25" s="38" t="s">
        <v>159</v>
      </c>
      <c r="D25" s="41" t="s">
        <v>3</v>
      </c>
      <c r="E25" s="73">
        <v>6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39" t="s">
        <v>13</v>
      </c>
      <c r="C26" s="40" t="s">
        <v>160</v>
      </c>
      <c r="D26" s="41" t="s">
        <v>3</v>
      </c>
      <c r="E26" s="73">
        <v>20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39" t="s">
        <v>14</v>
      </c>
      <c r="C27" s="40" t="s">
        <v>161</v>
      </c>
      <c r="D27" s="41" t="s">
        <v>3</v>
      </c>
      <c r="E27" s="73">
        <v>40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39" t="s">
        <v>15</v>
      </c>
      <c r="C28" s="40" t="s">
        <v>162</v>
      </c>
      <c r="D28" s="41" t="s">
        <v>3</v>
      </c>
      <c r="E28" s="73">
        <v>12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36" t="s">
        <v>16</v>
      </c>
      <c r="C29" s="38" t="s">
        <v>180</v>
      </c>
      <c r="D29" s="37" t="s">
        <v>7</v>
      </c>
      <c r="E29" s="73">
        <v>12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36" t="s">
        <v>16</v>
      </c>
      <c r="C30" s="40" t="s">
        <v>97</v>
      </c>
      <c r="D30" s="41" t="s">
        <v>7</v>
      </c>
      <c r="E30" s="73">
        <v>6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x14ac:dyDescent="0.25">
      <c r="A31" s="35">
        <v>28</v>
      </c>
      <c r="B31" s="36" t="s">
        <v>16</v>
      </c>
      <c r="C31" s="38" t="s">
        <v>17</v>
      </c>
      <c r="D31" s="37" t="s">
        <v>7</v>
      </c>
      <c r="E31" s="73">
        <v>6</v>
      </c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hidden="1" x14ac:dyDescent="0.25">
      <c r="A32" s="35">
        <v>29</v>
      </c>
      <c r="B32" s="36" t="s">
        <v>18</v>
      </c>
      <c r="C32" s="38" t="s">
        <v>89</v>
      </c>
      <c r="D32" s="37" t="s">
        <v>7</v>
      </c>
      <c r="E32" s="73"/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hidden="1" x14ac:dyDescent="0.25">
      <c r="A33" s="35">
        <v>30</v>
      </c>
      <c r="B33" s="39" t="s">
        <v>18</v>
      </c>
      <c r="C33" s="40" t="s">
        <v>91</v>
      </c>
      <c r="D33" s="41" t="s">
        <v>7</v>
      </c>
      <c r="E33" s="73"/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hidden="1" x14ac:dyDescent="0.25">
      <c r="A34" s="35">
        <v>31</v>
      </c>
      <c r="B34" s="39" t="s">
        <v>18</v>
      </c>
      <c r="C34" s="40" t="s">
        <v>164</v>
      </c>
      <c r="D34" s="41" t="s">
        <v>7</v>
      </c>
      <c r="E34" s="73"/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hidden="1" x14ac:dyDescent="0.25">
      <c r="A35" s="35">
        <v>32</v>
      </c>
      <c r="B35" s="36" t="s">
        <v>19</v>
      </c>
      <c r="C35" s="38" t="s">
        <v>163</v>
      </c>
      <c r="D35" s="37" t="s">
        <v>7</v>
      </c>
      <c r="E35" s="73"/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hidden="1" x14ac:dyDescent="0.25">
      <c r="A36" s="35">
        <v>33</v>
      </c>
      <c r="B36" s="36" t="s">
        <v>20</v>
      </c>
      <c r="C36" s="38" t="s">
        <v>113</v>
      </c>
      <c r="D36" s="37" t="s">
        <v>21</v>
      </c>
      <c r="E36" s="73"/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hidden="1" x14ac:dyDescent="0.25">
      <c r="A37" s="35">
        <v>34</v>
      </c>
      <c r="B37" s="36" t="s">
        <v>22</v>
      </c>
      <c r="C37" s="38" t="s">
        <v>114</v>
      </c>
      <c r="D37" s="37" t="s">
        <v>3</v>
      </c>
      <c r="E37" s="73"/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36" t="s">
        <v>22</v>
      </c>
      <c r="C38" s="38" t="s">
        <v>115</v>
      </c>
      <c r="D38" s="37" t="s">
        <v>21</v>
      </c>
      <c r="E38" s="73">
        <v>3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hidden="1" x14ac:dyDescent="0.25">
      <c r="A39" s="35">
        <v>36</v>
      </c>
      <c r="B39" s="36" t="s">
        <v>22</v>
      </c>
      <c r="C39" s="38" t="s">
        <v>23</v>
      </c>
      <c r="D39" s="37" t="s">
        <v>8</v>
      </c>
      <c r="E39" s="73"/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hidden="1" x14ac:dyDescent="0.25">
      <c r="A40" s="35">
        <v>37</v>
      </c>
      <c r="B40" s="36" t="s">
        <v>24</v>
      </c>
      <c r="C40" s="38" t="s">
        <v>132</v>
      </c>
      <c r="D40" s="37" t="s">
        <v>3</v>
      </c>
      <c r="E40" s="73"/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x14ac:dyDescent="0.25">
      <c r="A41" s="35">
        <v>38</v>
      </c>
      <c r="B41" s="36" t="s">
        <v>25</v>
      </c>
      <c r="C41" s="38" t="s">
        <v>181</v>
      </c>
      <c r="D41" s="37" t="s">
        <v>7</v>
      </c>
      <c r="E41" s="73">
        <v>300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hidden="1" x14ac:dyDescent="0.25">
      <c r="A42" s="35">
        <v>39</v>
      </c>
      <c r="B42" s="39" t="s">
        <v>25</v>
      </c>
      <c r="C42" s="40" t="s">
        <v>182</v>
      </c>
      <c r="D42" s="41" t="s">
        <v>3</v>
      </c>
      <c r="E42" s="73"/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39" t="s">
        <v>26</v>
      </c>
      <c r="C43" s="40" t="s">
        <v>183</v>
      </c>
      <c r="D43" s="41" t="s">
        <v>3</v>
      </c>
      <c r="E43" s="73"/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39" t="s">
        <v>26</v>
      </c>
      <c r="C44" s="40" t="s">
        <v>211</v>
      </c>
      <c r="D44" s="41" t="s">
        <v>3</v>
      </c>
      <c r="E44" s="73"/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hidden="1" x14ac:dyDescent="0.25">
      <c r="A45" s="35">
        <v>42</v>
      </c>
      <c r="B45" s="39" t="s">
        <v>25</v>
      </c>
      <c r="C45" s="40" t="s">
        <v>133</v>
      </c>
      <c r="D45" s="41" t="s">
        <v>3</v>
      </c>
      <c r="E45" s="73"/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39" t="s">
        <v>27</v>
      </c>
      <c r="C46" s="40" t="s">
        <v>184</v>
      </c>
      <c r="D46" s="41" t="s">
        <v>7</v>
      </c>
      <c r="E46" s="73">
        <v>6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x14ac:dyDescent="0.25">
      <c r="A47" s="35">
        <v>44</v>
      </c>
      <c r="B47" s="39" t="s">
        <v>27</v>
      </c>
      <c r="C47" s="40" t="s">
        <v>185</v>
      </c>
      <c r="D47" s="41" t="s">
        <v>7</v>
      </c>
      <c r="E47" s="73">
        <v>2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hidden="1" x14ac:dyDescent="0.25">
      <c r="A48" s="35">
        <v>45</v>
      </c>
      <c r="B48" s="39" t="s">
        <v>27</v>
      </c>
      <c r="C48" s="40" t="s">
        <v>186</v>
      </c>
      <c r="D48" s="41" t="s">
        <v>7</v>
      </c>
      <c r="E48" s="73"/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hidden="1" x14ac:dyDescent="0.25">
      <c r="A49" s="35">
        <v>46</v>
      </c>
      <c r="B49" s="39" t="s">
        <v>27</v>
      </c>
      <c r="C49" s="40" t="s">
        <v>28</v>
      </c>
      <c r="D49" s="41" t="s">
        <v>7</v>
      </c>
      <c r="E49" s="73"/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hidden="1" x14ac:dyDescent="0.25">
      <c r="A50" s="35">
        <v>47</v>
      </c>
      <c r="B50" s="39" t="s">
        <v>27</v>
      </c>
      <c r="C50" s="40" t="s">
        <v>106</v>
      </c>
      <c r="D50" s="41" t="s">
        <v>7</v>
      </c>
      <c r="E50" s="73"/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x14ac:dyDescent="0.25">
      <c r="A51" s="35">
        <v>48</v>
      </c>
      <c r="B51" s="36" t="s">
        <v>29</v>
      </c>
      <c r="C51" s="40" t="s">
        <v>107</v>
      </c>
      <c r="D51" s="41" t="s">
        <v>7</v>
      </c>
      <c r="E51" s="73">
        <v>12</v>
      </c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39" t="s">
        <v>30</v>
      </c>
      <c r="C52" s="40" t="s">
        <v>90</v>
      </c>
      <c r="D52" s="41" t="s">
        <v>7</v>
      </c>
      <c r="E52" s="73">
        <v>30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39" t="s">
        <v>31</v>
      </c>
      <c r="C53" s="40" t="s">
        <v>165</v>
      </c>
      <c r="D53" s="41" t="s">
        <v>7</v>
      </c>
      <c r="E53" s="73">
        <v>0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36" t="s">
        <v>32</v>
      </c>
      <c r="C54" s="38" t="s">
        <v>33</v>
      </c>
      <c r="D54" s="41" t="s">
        <v>7</v>
      </c>
      <c r="E54" s="73">
        <v>0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x14ac:dyDescent="0.25">
      <c r="A55" s="35">
        <v>52</v>
      </c>
      <c r="B55" s="36" t="s">
        <v>34</v>
      </c>
      <c r="C55" s="38" t="s">
        <v>111</v>
      </c>
      <c r="D55" s="37" t="s">
        <v>7</v>
      </c>
      <c r="E55" s="73">
        <v>4</v>
      </c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x14ac:dyDescent="0.25">
      <c r="A56" s="35">
        <v>53</v>
      </c>
      <c r="B56" s="36" t="s">
        <v>35</v>
      </c>
      <c r="C56" s="38" t="s">
        <v>213</v>
      </c>
      <c r="D56" s="37" t="s">
        <v>7</v>
      </c>
      <c r="E56" s="73">
        <v>2</v>
      </c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x14ac:dyDescent="0.25">
      <c r="A57" s="35">
        <v>54</v>
      </c>
      <c r="B57" s="36" t="s">
        <v>36</v>
      </c>
      <c r="C57" s="38" t="s">
        <v>37</v>
      </c>
      <c r="D57" s="37" t="s">
        <v>7</v>
      </c>
      <c r="E57" s="73">
        <v>2</v>
      </c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x14ac:dyDescent="0.25">
      <c r="A58" s="35">
        <v>55</v>
      </c>
      <c r="B58" s="36" t="s">
        <v>38</v>
      </c>
      <c r="C58" s="38" t="s">
        <v>39</v>
      </c>
      <c r="D58" s="37" t="s">
        <v>7</v>
      </c>
      <c r="E58" s="73">
        <v>2</v>
      </c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x14ac:dyDescent="0.25">
      <c r="A59" s="35">
        <v>56</v>
      </c>
      <c r="B59" s="42" t="s">
        <v>40</v>
      </c>
      <c r="C59" s="38" t="s">
        <v>92</v>
      </c>
      <c r="D59" s="37" t="s">
        <v>7</v>
      </c>
      <c r="E59" s="73">
        <v>2</v>
      </c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x14ac:dyDescent="0.25">
      <c r="A60" s="35">
        <v>57</v>
      </c>
      <c r="B60" s="36" t="s">
        <v>41</v>
      </c>
      <c r="C60" s="38" t="s">
        <v>42</v>
      </c>
      <c r="D60" s="37" t="s">
        <v>7</v>
      </c>
      <c r="E60" s="73">
        <v>6</v>
      </c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hidden="1" x14ac:dyDescent="0.25">
      <c r="A61" s="35">
        <v>58</v>
      </c>
      <c r="B61" s="36" t="s">
        <v>43</v>
      </c>
      <c r="C61" s="38" t="s">
        <v>166</v>
      </c>
      <c r="D61" s="37" t="s">
        <v>7</v>
      </c>
      <c r="E61" s="73"/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hidden="1" x14ac:dyDescent="0.25">
      <c r="A62" s="35">
        <v>59</v>
      </c>
      <c r="B62" s="39" t="s">
        <v>98</v>
      </c>
      <c r="C62" s="40" t="s">
        <v>100</v>
      </c>
      <c r="D62" s="41" t="s">
        <v>7</v>
      </c>
      <c r="E62" s="73"/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hidden="1" x14ac:dyDescent="0.25">
      <c r="A63" s="35">
        <v>60</v>
      </c>
      <c r="B63" s="36" t="s">
        <v>58</v>
      </c>
      <c r="C63" s="38" t="s">
        <v>59</v>
      </c>
      <c r="D63" s="37" t="s">
        <v>7</v>
      </c>
      <c r="E63" s="73"/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hidden="1" x14ac:dyDescent="0.25">
      <c r="A64" s="35">
        <v>61</v>
      </c>
      <c r="B64" s="36" t="s">
        <v>112</v>
      </c>
      <c r="C64" s="18" t="s">
        <v>167</v>
      </c>
      <c r="D64" s="37" t="s">
        <v>7</v>
      </c>
      <c r="E64" s="73"/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hidden="1" x14ac:dyDescent="0.25">
      <c r="A65" s="35">
        <v>62</v>
      </c>
      <c r="B65" s="42" t="s">
        <v>56</v>
      </c>
      <c r="C65" s="38" t="s">
        <v>57</v>
      </c>
      <c r="D65" s="37" t="s">
        <v>7</v>
      </c>
      <c r="E65" s="73"/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36" t="s">
        <v>44</v>
      </c>
      <c r="C66" s="38" t="s">
        <v>101</v>
      </c>
      <c r="D66" s="37" t="s">
        <v>7</v>
      </c>
      <c r="E66" s="73"/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36" t="s">
        <v>44</v>
      </c>
      <c r="C67" s="38" t="s">
        <v>168</v>
      </c>
      <c r="D67" s="37" t="s">
        <v>7</v>
      </c>
      <c r="E67" s="73"/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hidden="1" x14ac:dyDescent="0.25">
      <c r="A68" s="35">
        <v>65</v>
      </c>
      <c r="B68" s="36" t="s">
        <v>45</v>
      </c>
      <c r="C68" s="38" t="s">
        <v>134</v>
      </c>
      <c r="D68" s="37" t="s">
        <v>7</v>
      </c>
      <c r="E68" s="73"/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hidden="1" x14ac:dyDescent="0.25">
      <c r="A69" s="35">
        <v>66</v>
      </c>
      <c r="B69" s="36" t="s">
        <v>46</v>
      </c>
      <c r="C69" s="38" t="s">
        <v>169</v>
      </c>
      <c r="D69" s="37" t="s">
        <v>7</v>
      </c>
      <c r="E69" s="73"/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39" t="s">
        <v>47</v>
      </c>
      <c r="C70" s="40" t="s">
        <v>48</v>
      </c>
      <c r="D70" s="41" t="s">
        <v>3</v>
      </c>
      <c r="E70" s="73"/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39" t="s">
        <v>49</v>
      </c>
      <c r="C71" s="40" t="s">
        <v>102</v>
      </c>
      <c r="D71" s="41" t="s">
        <v>7</v>
      </c>
      <c r="E71" s="73"/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39" t="s">
        <v>50</v>
      </c>
      <c r="C72" s="40" t="s">
        <v>51</v>
      </c>
      <c r="D72" s="41" t="s">
        <v>7</v>
      </c>
      <c r="E72" s="73">
        <v>6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x14ac:dyDescent="0.25">
      <c r="A73" s="35">
        <v>70</v>
      </c>
      <c r="B73" s="36" t="s">
        <v>52</v>
      </c>
      <c r="C73" s="38" t="s">
        <v>103</v>
      </c>
      <c r="D73" s="37" t="s">
        <v>7</v>
      </c>
      <c r="E73" s="73">
        <v>6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x14ac:dyDescent="0.25">
      <c r="A74" s="35">
        <v>71</v>
      </c>
      <c r="B74" s="36" t="s">
        <v>53</v>
      </c>
      <c r="C74" s="38" t="s">
        <v>99</v>
      </c>
      <c r="D74" s="37" t="s">
        <v>7</v>
      </c>
      <c r="E74" s="73">
        <v>50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hidden="1" x14ac:dyDescent="0.25">
      <c r="A75" s="35">
        <v>72</v>
      </c>
      <c r="B75" s="39" t="s">
        <v>104</v>
      </c>
      <c r="C75" s="40" t="s">
        <v>170</v>
      </c>
      <c r="D75" s="37" t="s">
        <v>7</v>
      </c>
      <c r="E75" s="73"/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39" t="s">
        <v>104</v>
      </c>
      <c r="C76" s="40" t="s">
        <v>171</v>
      </c>
      <c r="D76" s="37" t="s">
        <v>7</v>
      </c>
      <c r="E76" s="73"/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39" t="s">
        <v>105</v>
      </c>
      <c r="C77" s="43" t="s">
        <v>172</v>
      </c>
      <c r="D77" s="37" t="s">
        <v>7</v>
      </c>
      <c r="E77" s="73"/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39" t="s">
        <v>54</v>
      </c>
      <c r="C78" s="40" t="s">
        <v>55</v>
      </c>
      <c r="D78" s="37" t="s">
        <v>7</v>
      </c>
      <c r="E78" s="73"/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x14ac:dyDescent="0.25">
      <c r="A79" s="35">
        <v>76</v>
      </c>
      <c r="B79" s="44" t="s">
        <v>60</v>
      </c>
      <c r="C79" s="40" t="s">
        <v>110</v>
      </c>
      <c r="D79" s="37" t="s">
        <v>7</v>
      </c>
      <c r="E79" s="73">
        <v>2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hidden="1" x14ac:dyDescent="0.25">
      <c r="A80" s="35">
        <v>77</v>
      </c>
      <c r="B80" s="44" t="s">
        <v>61</v>
      </c>
      <c r="C80" s="40" t="s">
        <v>173</v>
      </c>
      <c r="D80" s="37" t="s">
        <v>7</v>
      </c>
      <c r="E80" s="73"/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hidden="1" x14ac:dyDescent="0.25">
      <c r="A81" s="35">
        <v>78</v>
      </c>
      <c r="B81" s="36" t="s">
        <v>73</v>
      </c>
      <c r="C81" s="38" t="s">
        <v>74</v>
      </c>
      <c r="D81" s="37" t="s">
        <v>7</v>
      </c>
      <c r="E81" s="73"/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36" t="s">
        <v>75</v>
      </c>
      <c r="C82" s="38" t="s">
        <v>121</v>
      </c>
      <c r="D82" s="37" t="s">
        <v>7</v>
      </c>
      <c r="E82" s="73"/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36" t="s">
        <v>62</v>
      </c>
      <c r="C83" s="38" t="s">
        <v>109</v>
      </c>
      <c r="D83" s="37" t="s">
        <v>7</v>
      </c>
      <c r="E83" s="73">
        <v>2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hidden="1" x14ac:dyDescent="0.25">
      <c r="A84" s="35">
        <v>81</v>
      </c>
      <c r="B84" s="36" t="s">
        <v>63</v>
      </c>
      <c r="C84" s="38" t="s">
        <v>174</v>
      </c>
      <c r="D84" s="37" t="s">
        <v>7</v>
      </c>
      <c r="E84" s="73"/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hidden="1" x14ac:dyDescent="0.25">
      <c r="A85" s="35">
        <v>82</v>
      </c>
      <c r="B85" s="39" t="s">
        <v>64</v>
      </c>
      <c r="C85" s="40" t="s">
        <v>108</v>
      </c>
      <c r="D85" s="37" t="s">
        <v>7</v>
      </c>
      <c r="E85" s="73"/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hidden="1" x14ac:dyDescent="0.25">
      <c r="A86" s="35">
        <v>83</v>
      </c>
      <c r="B86" s="36" t="s">
        <v>65</v>
      </c>
      <c r="C86" s="38" t="s">
        <v>66</v>
      </c>
      <c r="D86" s="37" t="s">
        <v>7</v>
      </c>
      <c r="E86" s="73"/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hidden="1" x14ac:dyDescent="0.25">
      <c r="A87" s="35">
        <v>84</v>
      </c>
      <c r="B87" s="39" t="s">
        <v>67</v>
      </c>
      <c r="C87" s="40" t="s">
        <v>68</v>
      </c>
      <c r="D87" s="37" t="s">
        <v>7</v>
      </c>
      <c r="E87" s="73"/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hidden="1" x14ac:dyDescent="0.25">
      <c r="A88" s="35">
        <v>85</v>
      </c>
      <c r="B88" s="39" t="s">
        <v>69</v>
      </c>
      <c r="C88" s="40" t="s">
        <v>70</v>
      </c>
      <c r="D88" s="37" t="s">
        <v>7</v>
      </c>
      <c r="E88" s="73"/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39" t="s">
        <v>71</v>
      </c>
      <c r="C89" s="40" t="s">
        <v>175</v>
      </c>
      <c r="D89" s="37" t="s">
        <v>7</v>
      </c>
      <c r="E89" s="73"/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hidden="1" x14ac:dyDescent="0.25">
      <c r="A90" s="35">
        <v>87</v>
      </c>
      <c r="B90" s="39" t="s">
        <v>72</v>
      </c>
      <c r="C90" s="40" t="s">
        <v>176</v>
      </c>
      <c r="D90" s="37" t="s">
        <v>7</v>
      </c>
      <c r="E90" s="73"/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38.25" hidden="1" x14ac:dyDescent="0.25">
      <c r="A91" s="35">
        <v>88</v>
      </c>
      <c r="B91" s="39" t="s">
        <v>76</v>
      </c>
      <c r="C91" s="40" t="s">
        <v>177</v>
      </c>
      <c r="D91" s="37" t="s">
        <v>7</v>
      </c>
      <c r="E91" s="73"/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x14ac:dyDescent="0.25">
      <c r="A92" s="35">
        <v>89</v>
      </c>
      <c r="B92" s="39" t="s">
        <v>78</v>
      </c>
      <c r="C92" s="40" t="s">
        <v>122</v>
      </c>
      <c r="D92" s="37" t="s">
        <v>7</v>
      </c>
      <c r="E92" s="73">
        <v>10</v>
      </c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x14ac:dyDescent="0.25">
      <c r="A93" s="35">
        <v>90</v>
      </c>
      <c r="B93" s="39" t="s">
        <v>78</v>
      </c>
      <c r="C93" s="40" t="s">
        <v>123</v>
      </c>
      <c r="D93" s="37" t="s">
        <v>7</v>
      </c>
      <c r="E93" s="73">
        <v>10</v>
      </c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x14ac:dyDescent="0.25">
      <c r="A94" s="35">
        <v>91</v>
      </c>
      <c r="B94" s="39" t="s">
        <v>79</v>
      </c>
      <c r="C94" s="40" t="s">
        <v>80</v>
      </c>
      <c r="D94" s="37" t="s">
        <v>77</v>
      </c>
      <c r="E94" s="73">
        <v>2</v>
      </c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hidden="1" x14ac:dyDescent="0.25">
      <c r="A95" s="35">
        <v>92</v>
      </c>
      <c r="B95" s="39" t="s">
        <v>81</v>
      </c>
      <c r="C95" s="40" t="s">
        <v>124</v>
      </c>
      <c r="D95" s="37" t="s">
        <v>7</v>
      </c>
      <c r="E95" s="73"/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hidden="1" x14ac:dyDescent="0.25">
      <c r="A96" s="35">
        <v>93</v>
      </c>
      <c r="B96" s="39" t="s">
        <v>82</v>
      </c>
      <c r="C96" s="38" t="s">
        <v>83</v>
      </c>
      <c r="D96" s="37" t="s">
        <v>77</v>
      </c>
      <c r="E96" s="73"/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39" t="s">
        <v>84</v>
      </c>
      <c r="C97" s="38" t="s">
        <v>85</v>
      </c>
      <c r="D97" s="37" t="s">
        <v>7</v>
      </c>
      <c r="E97" s="73"/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39" t="s">
        <v>86</v>
      </c>
      <c r="C98" s="40" t="s">
        <v>178</v>
      </c>
      <c r="D98" s="37" t="s">
        <v>7</v>
      </c>
      <c r="E98" s="73">
        <v>10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x14ac:dyDescent="0.25">
      <c r="A99" s="35">
        <v>96</v>
      </c>
      <c r="B99" s="36" t="s">
        <v>87</v>
      </c>
      <c r="C99" s="38" t="s">
        <v>135</v>
      </c>
      <c r="D99" s="37" t="s">
        <v>7</v>
      </c>
      <c r="E99" s="73">
        <v>2</v>
      </c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39" t="s">
        <v>88</v>
      </c>
      <c r="C100" s="40" t="s">
        <v>179</v>
      </c>
      <c r="D100" s="37" t="s">
        <v>7</v>
      </c>
      <c r="E100" s="73">
        <v>12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53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k54hguaeVErW7cIS+RzBJg8O74PdDxbLluPFT3SsfXyGnEUgjKwESxfNu+7hoAUlrA0v9UIXFNXfvzDTJDpgdg==" saltValue="yeC4gpwlf3XwGbOM5nVGRA==" spinCount="100000" sheet="1" objects="1" scenarios="1"/>
  <autoFilter ref="A3:K101">
    <filterColumn colId="4">
      <filters>
        <filter val="10"/>
        <filter val="12"/>
        <filter val="2"/>
        <filter val="20"/>
        <filter val="3"/>
        <filter val="30"/>
        <filter val="300"/>
        <filter val="4"/>
        <filter val="40"/>
        <filter val="50"/>
        <filter val="6"/>
        <filter val="7"/>
        <filter val="CENA CELKEM BEZ DPH"/>
      </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0.59999389629810485"/>
  </sheetPr>
  <dimension ref="A2:K101"/>
  <sheetViews>
    <sheetView zoomScale="70" zoomScaleNormal="70" workbookViewId="0">
      <pane ySplit="3" topLeftCell="A4" activePane="bottomLeft" state="frozen"/>
      <selection pane="bottomLeft" activeCell="A10" sqref="A10"/>
    </sheetView>
  </sheetViews>
  <sheetFormatPr defaultColWidth="8.85546875" defaultRowHeight="15" x14ac:dyDescent="0.25"/>
  <cols>
    <col min="1" max="1" width="7.5703125" style="69" customWidth="1"/>
    <col min="2" max="2" width="21.140625" style="72" customWidth="1"/>
    <col min="3" max="3" width="39.5703125" style="69" customWidth="1"/>
    <col min="4" max="4" width="13.5703125" style="69" customWidth="1"/>
    <col min="5" max="5" width="21.5703125" style="69" customWidth="1"/>
    <col min="6" max="6" width="17.42578125" style="69" customWidth="1"/>
    <col min="7" max="7" width="19.140625" style="69" customWidth="1"/>
    <col min="8" max="8" width="27.140625" style="69" customWidth="1"/>
    <col min="9" max="9" width="19.5703125" style="69" customWidth="1"/>
    <col min="10" max="10" width="24.85546875" style="69" customWidth="1"/>
    <col min="11" max="11" width="25.42578125" style="69" customWidth="1"/>
    <col min="12" max="16384" width="8.85546875" style="70"/>
  </cols>
  <sheetData>
    <row r="2" spans="1:11" ht="44.1" customHeight="1" x14ac:dyDescent="0.25">
      <c r="A2" s="71"/>
      <c r="B2" s="77" t="s">
        <v>140</v>
      </c>
      <c r="C2" s="63" t="s">
        <v>208</v>
      </c>
      <c r="D2" s="46" t="s">
        <v>141</v>
      </c>
      <c r="E2" s="64" t="s">
        <v>209</v>
      </c>
    </row>
    <row r="3" spans="1:11" s="72" customFormat="1" ht="41.45" customHeight="1" x14ac:dyDescent="0.25">
      <c r="A3" s="56" t="s">
        <v>0</v>
      </c>
      <c r="B3" s="47" t="s">
        <v>1</v>
      </c>
      <c r="C3" s="48" t="s">
        <v>2</v>
      </c>
      <c r="D3" s="49" t="s">
        <v>136</v>
      </c>
      <c r="E3" s="50" t="s">
        <v>144</v>
      </c>
      <c r="F3" s="51" t="s">
        <v>137</v>
      </c>
      <c r="G3" s="51" t="s">
        <v>151</v>
      </c>
      <c r="H3" s="52" t="s">
        <v>138</v>
      </c>
      <c r="I3" s="51" t="s">
        <v>150</v>
      </c>
      <c r="J3" s="50" t="s">
        <v>152</v>
      </c>
      <c r="K3" s="50" t="s">
        <v>153</v>
      </c>
    </row>
    <row r="4" spans="1:11" ht="51" hidden="1" x14ac:dyDescent="0.25">
      <c r="A4" s="35">
        <v>1</v>
      </c>
      <c r="B4" s="16" t="s">
        <v>4</v>
      </c>
      <c r="C4" s="58" t="s">
        <v>146</v>
      </c>
      <c r="D4" s="37" t="s">
        <v>93</v>
      </c>
      <c r="E4" s="73">
        <v>0</v>
      </c>
      <c r="F4" s="74">
        <f>VALUE('celkem za zakázku'!F4)</f>
        <v>0</v>
      </c>
      <c r="G4" s="15">
        <f>F4*0.21</f>
        <v>0</v>
      </c>
      <c r="H4" s="13">
        <f>F4*E4</f>
        <v>0</v>
      </c>
      <c r="I4" s="13">
        <f>F4*1.21</f>
        <v>0</v>
      </c>
      <c r="J4" s="13">
        <f>(F4*0.21)*E4</f>
        <v>0</v>
      </c>
      <c r="K4" s="13">
        <f>I4*E4</f>
        <v>0</v>
      </c>
    </row>
    <row r="5" spans="1:11" ht="51" hidden="1" x14ac:dyDescent="0.25">
      <c r="A5" s="35">
        <v>2</v>
      </c>
      <c r="B5" s="16" t="s">
        <v>4</v>
      </c>
      <c r="C5" s="58" t="s">
        <v>147</v>
      </c>
      <c r="D5" s="37" t="s">
        <v>93</v>
      </c>
      <c r="E5" s="73">
        <v>0</v>
      </c>
      <c r="F5" s="74">
        <f>VALUE('celkem za zakázku'!F5)</f>
        <v>0</v>
      </c>
      <c r="G5" s="13">
        <f t="shared" ref="G5:G68" si="0">F5*0.21</f>
        <v>0</v>
      </c>
      <c r="H5" s="13">
        <f t="shared" ref="H5:H68" si="1">F5*E5</f>
        <v>0</v>
      </c>
      <c r="I5" s="13">
        <f t="shared" ref="I5:I68" si="2">F5*1.21</f>
        <v>0</v>
      </c>
      <c r="J5" s="13">
        <f t="shared" ref="J5:J68" si="3">(F5*0.21)*E5</f>
        <v>0</v>
      </c>
      <c r="K5" s="13">
        <f t="shared" ref="K5:K68" si="4">I5*E5</f>
        <v>0</v>
      </c>
    </row>
    <row r="6" spans="1:11" ht="51" hidden="1" x14ac:dyDescent="0.25">
      <c r="A6" s="35">
        <v>3</v>
      </c>
      <c r="B6" s="16" t="s">
        <v>4</v>
      </c>
      <c r="C6" s="58" t="s">
        <v>148</v>
      </c>
      <c r="D6" s="37" t="s">
        <v>93</v>
      </c>
      <c r="E6" s="73">
        <v>0</v>
      </c>
      <c r="F6" s="74">
        <f>VALUE('celkem za zakázku'!F6)</f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ht="51" hidden="1" x14ac:dyDescent="0.25">
      <c r="A7" s="35">
        <v>4</v>
      </c>
      <c r="B7" s="16" t="s">
        <v>4</v>
      </c>
      <c r="C7" s="58" t="s">
        <v>149</v>
      </c>
      <c r="D7" s="37" t="s">
        <v>93</v>
      </c>
      <c r="E7" s="73">
        <v>0</v>
      </c>
      <c r="F7" s="74">
        <f>VALUE('celkem za zakázku'!F7)</f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ht="51" hidden="1" x14ac:dyDescent="0.25">
      <c r="A8" s="35">
        <v>5</v>
      </c>
      <c r="B8" s="16" t="s">
        <v>4</v>
      </c>
      <c r="C8" s="38" t="s">
        <v>118</v>
      </c>
      <c r="D8" s="68" t="s">
        <v>5</v>
      </c>
      <c r="E8" s="73">
        <v>0</v>
      </c>
      <c r="F8" s="74">
        <f>VALUE('celkem za zakázku'!F8)</f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51" hidden="1" x14ac:dyDescent="0.25">
      <c r="A9" s="35">
        <v>6</v>
      </c>
      <c r="B9" s="16" t="s">
        <v>4</v>
      </c>
      <c r="C9" s="38" t="s">
        <v>117</v>
      </c>
      <c r="D9" s="68" t="s">
        <v>5</v>
      </c>
      <c r="E9" s="73">
        <v>0</v>
      </c>
      <c r="F9" s="74">
        <f>VALUE('celkem za zakázku'!F9)</f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51" x14ac:dyDescent="0.25">
      <c r="A10" s="35">
        <v>7</v>
      </c>
      <c r="B10" s="16" t="s">
        <v>4</v>
      </c>
      <c r="C10" s="38" t="s">
        <v>119</v>
      </c>
      <c r="D10" s="68" t="s">
        <v>5</v>
      </c>
      <c r="E10" s="73">
        <v>7</v>
      </c>
      <c r="F10" s="74">
        <f>VALUE('celkem za zakázku'!F10)</f>
        <v>0</v>
      </c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ht="51" hidden="1" x14ac:dyDescent="0.25">
      <c r="A11" s="35">
        <v>8</v>
      </c>
      <c r="B11" s="16" t="s">
        <v>4</v>
      </c>
      <c r="C11" s="38" t="s">
        <v>120</v>
      </c>
      <c r="D11" s="68" t="s">
        <v>5</v>
      </c>
      <c r="E11" s="73">
        <v>0</v>
      </c>
      <c r="F11" s="74">
        <f>VALUE('celkem za zakázku'!F11)</f>
        <v>0</v>
      </c>
      <c r="G11" s="13">
        <f t="shared" si="0"/>
        <v>0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3">
        <f t="shared" si="4"/>
        <v>0</v>
      </c>
    </row>
    <row r="12" spans="1:11" x14ac:dyDescent="0.25">
      <c r="A12" s="35">
        <v>9</v>
      </c>
      <c r="B12" s="19" t="s">
        <v>6</v>
      </c>
      <c r="C12" s="40" t="s">
        <v>116</v>
      </c>
      <c r="D12" s="41" t="s">
        <v>7</v>
      </c>
      <c r="E12" s="73">
        <v>15</v>
      </c>
      <c r="F12" s="74">
        <f>VALUE('celkem za zakázku'!F12)</f>
        <v>0</v>
      </c>
      <c r="G12" s="13">
        <f t="shared" si="0"/>
        <v>0</v>
      </c>
      <c r="H12" s="13">
        <f t="shared" si="1"/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</row>
    <row r="13" spans="1:11" ht="38.25" x14ac:dyDescent="0.25">
      <c r="A13" s="35">
        <v>10</v>
      </c>
      <c r="B13" s="19" t="s">
        <v>6</v>
      </c>
      <c r="C13" s="40" t="s">
        <v>156</v>
      </c>
      <c r="D13" s="41" t="s">
        <v>8</v>
      </c>
      <c r="E13" s="73">
        <v>3</v>
      </c>
      <c r="F13" s="74">
        <f>VALUE('celkem za zakázku'!F13)</f>
        <v>0</v>
      </c>
      <c r="G13" s="13">
        <f t="shared" si="0"/>
        <v>0</v>
      </c>
      <c r="H13" s="13">
        <f t="shared" si="1"/>
        <v>0</v>
      </c>
      <c r="I13" s="13">
        <f t="shared" si="2"/>
        <v>0</v>
      </c>
      <c r="J13" s="13">
        <f t="shared" si="3"/>
        <v>0</v>
      </c>
      <c r="K13" s="13">
        <f t="shared" si="4"/>
        <v>0</v>
      </c>
    </row>
    <row r="14" spans="1:11" ht="25.5" x14ac:dyDescent="0.25">
      <c r="A14" s="35">
        <v>11</v>
      </c>
      <c r="B14" s="19" t="s">
        <v>94</v>
      </c>
      <c r="C14" s="40" t="s">
        <v>129</v>
      </c>
      <c r="D14" s="41" t="s">
        <v>8</v>
      </c>
      <c r="E14" s="73">
        <v>15</v>
      </c>
      <c r="F14" s="74">
        <f>VALUE('celkem za zakázku'!F14)</f>
        <v>0</v>
      </c>
      <c r="G14" s="13">
        <f t="shared" si="0"/>
        <v>0</v>
      </c>
      <c r="H14" s="13">
        <f t="shared" si="1"/>
        <v>0</v>
      </c>
      <c r="I14" s="13">
        <f t="shared" si="2"/>
        <v>0</v>
      </c>
      <c r="J14" s="13">
        <f t="shared" si="3"/>
        <v>0</v>
      </c>
      <c r="K14" s="13">
        <f t="shared" si="4"/>
        <v>0</v>
      </c>
    </row>
    <row r="15" spans="1:11" ht="25.5" x14ac:dyDescent="0.25">
      <c r="A15" s="35">
        <v>12</v>
      </c>
      <c r="B15" s="19" t="s">
        <v>94</v>
      </c>
      <c r="C15" s="40" t="s">
        <v>130</v>
      </c>
      <c r="D15" s="41" t="s">
        <v>8</v>
      </c>
      <c r="E15" s="73">
        <v>47</v>
      </c>
      <c r="F15" s="74">
        <f>VALUE('celkem za zakázku'!F15)</f>
        <v>0</v>
      </c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f t="shared" si="3"/>
        <v>0</v>
      </c>
      <c r="K15" s="13">
        <f t="shared" si="4"/>
        <v>0</v>
      </c>
    </row>
    <row r="16" spans="1:11" ht="25.5" x14ac:dyDescent="0.25">
      <c r="A16" s="35">
        <v>13</v>
      </c>
      <c r="B16" s="19" t="s">
        <v>94</v>
      </c>
      <c r="C16" s="40" t="s">
        <v>131</v>
      </c>
      <c r="D16" s="41" t="s">
        <v>8</v>
      </c>
      <c r="E16" s="73">
        <v>7</v>
      </c>
      <c r="F16" s="74">
        <f>VALUE('celkem za zakázku'!F16)</f>
        <v>0</v>
      </c>
      <c r="G16" s="13">
        <f t="shared" si="0"/>
        <v>0</v>
      </c>
      <c r="H16" s="13">
        <f t="shared" si="1"/>
        <v>0</v>
      </c>
      <c r="I16" s="13">
        <f t="shared" si="2"/>
        <v>0</v>
      </c>
      <c r="J16" s="13">
        <f t="shared" si="3"/>
        <v>0</v>
      </c>
      <c r="K16" s="13">
        <f t="shared" si="4"/>
        <v>0</v>
      </c>
    </row>
    <row r="17" spans="1:11" ht="25.5" x14ac:dyDescent="0.25">
      <c r="A17" s="35">
        <v>14</v>
      </c>
      <c r="B17" s="19" t="s">
        <v>94</v>
      </c>
      <c r="C17" s="40" t="s">
        <v>125</v>
      </c>
      <c r="D17" s="41" t="s">
        <v>8</v>
      </c>
      <c r="E17" s="73">
        <v>1</v>
      </c>
      <c r="F17" s="74">
        <f>VALUE('celkem za zakázku'!F17)</f>
        <v>0</v>
      </c>
      <c r="G17" s="13">
        <f t="shared" si="0"/>
        <v>0</v>
      </c>
      <c r="H17" s="13">
        <f t="shared" si="1"/>
        <v>0</v>
      </c>
      <c r="I17" s="13">
        <f t="shared" si="2"/>
        <v>0</v>
      </c>
      <c r="J17" s="13">
        <f t="shared" si="3"/>
        <v>0</v>
      </c>
      <c r="K17" s="13">
        <f t="shared" si="4"/>
        <v>0</v>
      </c>
    </row>
    <row r="18" spans="1:11" x14ac:dyDescent="0.25">
      <c r="A18" s="35">
        <v>15</v>
      </c>
      <c r="B18" s="16" t="s">
        <v>9</v>
      </c>
      <c r="C18" s="38" t="s">
        <v>126</v>
      </c>
      <c r="D18" s="37" t="s">
        <v>3</v>
      </c>
      <c r="E18" s="73">
        <v>8</v>
      </c>
      <c r="F18" s="74">
        <f>VALUE('celkem za zakázku'!F18)</f>
        <v>0</v>
      </c>
      <c r="G18" s="13">
        <f t="shared" si="0"/>
        <v>0</v>
      </c>
      <c r="H18" s="13">
        <f t="shared" si="1"/>
        <v>0</v>
      </c>
      <c r="I18" s="13">
        <f t="shared" si="2"/>
        <v>0</v>
      </c>
      <c r="J18" s="13">
        <f t="shared" si="3"/>
        <v>0</v>
      </c>
      <c r="K18" s="13">
        <f t="shared" si="4"/>
        <v>0</v>
      </c>
    </row>
    <row r="19" spans="1:11" x14ac:dyDescent="0.25">
      <c r="A19" s="35">
        <v>16</v>
      </c>
      <c r="B19" s="16" t="s">
        <v>9</v>
      </c>
      <c r="C19" s="38" t="s">
        <v>127</v>
      </c>
      <c r="D19" s="37" t="s">
        <v>3</v>
      </c>
      <c r="E19" s="73">
        <v>9</v>
      </c>
      <c r="F19" s="74">
        <f>VALUE('celkem za zakázku'!F19)</f>
        <v>0</v>
      </c>
      <c r="G19" s="13">
        <f t="shared" si="0"/>
        <v>0</v>
      </c>
      <c r="H19" s="13">
        <f t="shared" si="1"/>
        <v>0</v>
      </c>
      <c r="I19" s="13">
        <f t="shared" si="2"/>
        <v>0</v>
      </c>
      <c r="J19" s="13">
        <f t="shared" si="3"/>
        <v>0</v>
      </c>
      <c r="K19" s="13">
        <f t="shared" si="4"/>
        <v>0</v>
      </c>
    </row>
    <row r="20" spans="1:11" x14ac:dyDescent="0.25">
      <c r="A20" s="35">
        <v>17</v>
      </c>
      <c r="B20" s="16" t="s">
        <v>9</v>
      </c>
      <c r="C20" s="38" t="s">
        <v>128</v>
      </c>
      <c r="D20" s="37" t="s">
        <v>3</v>
      </c>
      <c r="E20" s="73">
        <v>10</v>
      </c>
      <c r="F20" s="74">
        <f>VALUE('celkem za zakázku'!F20)</f>
        <v>0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3">
        <f t="shared" si="3"/>
        <v>0</v>
      </c>
      <c r="K20" s="13">
        <f t="shared" si="4"/>
        <v>0</v>
      </c>
    </row>
    <row r="21" spans="1:11" ht="25.5" x14ac:dyDescent="0.25">
      <c r="A21" s="35">
        <v>18</v>
      </c>
      <c r="B21" s="16" t="s">
        <v>10</v>
      </c>
      <c r="C21" s="38" t="s">
        <v>95</v>
      </c>
      <c r="D21" s="37" t="s">
        <v>3</v>
      </c>
      <c r="E21" s="73">
        <v>2</v>
      </c>
      <c r="F21" s="74">
        <f>VALUE('celkem za zakázku'!F21)</f>
        <v>0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3">
        <f t="shared" si="3"/>
        <v>0</v>
      </c>
      <c r="K21" s="13">
        <f t="shared" si="4"/>
        <v>0</v>
      </c>
    </row>
    <row r="22" spans="1:11" ht="25.5" x14ac:dyDescent="0.25">
      <c r="A22" s="35">
        <v>19</v>
      </c>
      <c r="B22" s="16" t="s">
        <v>10</v>
      </c>
      <c r="C22" s="38" t="s">
        <v>96</v>
      </c>
      <c r="D22" s="37" t="s">
        <v>3</v>
      </c>
      <c r="E22" s="73">
        <v>7</v>
      </c>
      <c r="F22" s="74">
        <f>VALUE('celkem za zakázku'!F22)</f>
        <v>0</v>
      </c>
      <c r="G22" s="13">
        <f t="shared" si="0"/>
        <v>0</v>
      </c>
      <c r="H22" s="13">
        <f t="shared" si="1"/>
        <v>0</v>
      </c>
      <c r="I22" s="13">
        <f t="shared" si="2"/>
        <v>0</v>
      </c>
      <c r="J22" s="13">
        <f t="shared" si="3"/>
        <v>0</v>
      </c>
      <c r="K22" s="13">
        <f t="shared" si="4"/>
        <v>0</v>
      </c>
    </row>
    <row r="23" spans="1:11" ht="25.5" x14ac:dyDescent="0.25">
      <c r="A23" s="35">
        <v>20</v>
      </c>
      <c r="B23" s="19" t="s">
        <v>11</v>
      </c>
      <c r="C23" s="38" t="s">
        <v>157</v>
      </c>
      <c r="D23" s="41" t="s">
        <v>8</v>
      </c>
      <c r="E23" s="73">
        <v>6</v>
      </c>
      <c r="F23" s="74">
        <f>VALUE('celkem za zakázku'!F23)</f>
        <v>0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3">
        <f t="shared" si="3"/>
        <v>0</v>
      </c>
      <c r="K23" s="13">
        <f t="shared" si="4"/>
        <v>0</v>
      </c>
    </row>
    <row r="24" spans="1:11" ht="25.5" x14ac:dyDescent="0.25">
      <c r="A24" s="35">
        <v>21</v>
      </c>
      <c r="B24" s="19" t="s">
        <v>11</v>
      </c>
      <c r="C24" s="38" t="s">
        <v>158</v>
      </c>
      <c r="D24" s="41" t="s">
        <v>8</v>
      </c>
      <c r="E24" s="73">
        <v>7</v>
      </c>
      <c r="F24" s="74">
        <f>VALUE('celkem za zakázku'!F24)</f>
        <v>0</v>
      </c>
      <c r="G24" s="13">
        <f t="shared" si="0"/>
        <v>0</v>
      </c>
      <c r="H24" s="13">
        <f t="shared" si="1"/>
        <v>0</v>
      </c>
      <c r="I24" s="13">
        <f t="shared" si="2"/>
        <v>0</v>
      </c>
      <c r="J24" s="13">
        <f t="shared" si="3"/>
        <v>0</v>
      </c>
      <c r="K24" s="13">
        <f t="shared" si="4"/>
        <v>0</v>
      </c>
    </row>
    <row r="25" spans="1:11" ht="38.25" x14ac:dyDescent="0.25">
      <c r="A25" s="35">
        <v>22</v>
      </c>
      <c r="B25" s="16" t="s">
        <v>12</v>
      </c>
      <c r="C25" s="38" t="s">
        <v>159</v>
      </c>
      <c r="D25" s="41" t="s">
        <v>3</v>
      </c>
      <c r="E25" s="73">
        <v>7</v>
      </c>
      <c r="F25" s="74">
        <f>VALUE('celkem za zakázku'!F25)</f>
        <v>0</v>
      </c>
      <c r="G25" s="13">
        <f t="shared" si="0"/>
        <v>0</v>
      </c>
      <c r="H25" s="13">
        <f t="shared" si="1"/>
        <v>0</v>
      </c>
      <c r="I25" s="13">
        <f t="shared" si="2"/>
        <v>0</v>
      </c>
      <c r="J25" s="13">
        <f t="shared" si="3"/>
        <v>0</v>
      </c>
      <c r="K25" s="13">
        <f t="shared" si="4"/>
        <v>0</v>
      </c>
    </row>
    <row r="26" spans="1:11" ht="25.5" x14ac:dyDescent="0.25">
      <c r="A26" s="35">
        <v>23</v>
      </c>
      <c r="B26" s="19" t="s">
        <v>13</v>
      </c>
      <c r="C26" s="40" t="s">
        <v>160</v>
      </c>
      <c r="D26" s="41" t="s">
        <v>3</v>
      </c>
      <c r="E26" s="73">
        <v>15</v>
      </c>
      <c r="F26" s="74">
        <f>VALUE('celkem za zakázku'!F26)</f>
        <v>0</v>
      </c>
      <c r="G26" s="13">
        <f t="shared" si="0"/>
        <v>0</v>
      </c>
      <c r="H26" s="13">
        <f t="shared" si="1"/>
        <v>0</v>
      </c>
      <c r="I26" s="13">
        <f t="shared" si="2"/>
        <v>0</v>
      </c>
      <c r="J26" s="13">
        <f t="shared" si="3"/>
        <v>0</v>
      </c>
      <c r="K26" s="13">
        <f t="shared" si="4"/>
        <v>0</v>
      </c>
    </row>
    <row r="27" spans="1:11" ht="38.25" x14ac:dyDescent="0.25">
      <c r="A27" s="35">
        <v>24</v>
      </c>
      <c r="B27" s="19" t="s">
        <v>14</v>
      </c>
      <c r="C27" s="40" t="s">
        <v>161</v>
      </c>
      <c r="D27" s="41" t="s">
        <v>3</v>
      </c>
      <c r="E27" s="73">
        <v>11</v>
      </c>
      <c r="F27" s="74">
        <f>VALUE('celkem za zakázku'!F27)</f>
        <v>0</v>
      </c>
      <c r="G27" s="13">
        <f t="shared" si="0"/>
        <v>0</v>
      </c>
      <c r="H27" s="13">
        <f t="shared" si="1"/>
        <v>0</v>
      </c>
      <c r="I27" s="13">
        <f t="shared" si="2"/>
        <v>0</v>
      </c>
      <c r="J27" s="13">
        <f t="shared" si="3"/>
        <v>0</v>
      </c>
      <c r="K27" s="13">
        <f t="shared" si="4"/>
        <v>0</v>
      </c>
    </row>
    <row r="28" spans="1:11" ht="51" x14ac:dyDescent="0.25">
      <c r="A28" s="35">
        <v>25</v>
      </c>
      <c r="B28" s="19" t="s">
        <v>15</v>
      </c>
      <c r="C28" s="40" t="s">
        <v>162</v>
      </c>
      <c r="D28" s="41" t="s">
        <v>3</v>
      </c>
      <c r="E28" s="73">
        <v>12</v>
      </c>
      <c r="F28" s="74">
        <f>VALUE('celkem za zakázku'!F28)</f>
        <v>0</v>
      </c>
      <c r="G28" s="13">
        <f t="shared" si="0"/>
        <v>0</v>
      </c>
      <c r="H28" s="13">
        <f t="shared" si="1"/>
        <v>0</v>
      </c>
      <c r="I28" s="13">
        <f t="shared" si="2"/>
        <v>0</v>
      </c>
      <c r="J28" s="13">
        <f t="shared" si="3"/>
        <v>0</v>
      </c>
      <c r="K28" s="13">
        <f t="shared" si="4"/>
        <v>0</v>
      </c>
    </row>
    <row r="29" spans="1:11" ht="63.75" x14ac:dyDescent="0.25">
      <c r="A29" s="35">
        <v>26</v>
      </c>
      <c r="B29" s="16" t="s">
        <v>16</v>
      </c>
      <c r="C29" s="38" t="s">
        <v>180</v>
      </c>
      <c r="D29" s="37" t="s">
        <v>7</v>
      </c>
      <c r="E29" s="73">
        <v>7</v>
      </c>
      <c r="F29" s="74">
        <f>VALUE('celkem za zakázku'!F29)</f>
        <v>0</v>
      </c>
      <c r="G29" s="13">
        <f t="shared" si="0"/>
        <v>0</v>
      </c>
      <c r="H29" s="13">
        <f t="shared" si="1"/>
        <v>0</v>
      </c>
      <c r="I29" s="13">
        <f t="shared" si="2"/>
        <v>0</v>
      </c>
      <c r="J29" s="13">
        <f t="shared" si="3"/>
        <v>0</v>
      </c>
      <c r="K29" s="13">
        <f t="shared" si="4"/>
        <v>0</v>
      </c>
    </row>
    <row r="30" spans="1:11" ht="38.25" x14ac:dyDescent="0.25">
      <c r="A30" s="35">
        <v>27</v>
      </c>
      <c r="B30" s="16" t="s">
        <v>16</v>
      </c>
      <c r="C30" s="40" t="s">
        <v>97</v>
      </c>
      <c r="D30" s="41" t="s">
        <v>7</v>
      </c>
      <c r="E30" s="73">
        <v>17</v>
      </c>
      <c r="F30" s="74">
        <f>VALUE('celkem za zakázku'!F30)</f>
        <v>0</v>
      </c>
      <c r="G30" s="13">
        <f t="shared" si="0"/>
        <v>0</v>
      </c>
      <c r="H30" s="13">
        <f t="shared" si="1"/>
        <v>0</v>
      </c>
      <c r="I30" s="13">
        <f t="shared" si="2"/>
        <v>0</v>
      </c>
      <c r="J30" s="13">
        <f t="shared" si="3"/>
        <v>0</v>
      </c>
      <c r="K30" s="13">
        <f t="shared" si="4"/>
        <v>0</v>
      </c>
    </row>
    <row r="31" spans="1:11" ht="63.75" x14ac:dyDescent="0.25">
      <c r="A31" s="35">
        <v>28</v>
      </c>
      <c r="B31" s="16" t="s">
        <v>16</v>
      </c>
      <c r="C31" s="38" t="s">
        <v>17</v>
      </c>
      <c r="D31" s="37" t="s">
        <v>7</v>
      </c>
      <c r="E31" s="73">
        <v>4</v>
      </c>
      <c r="F31" s="74">
        <f>VALUE('celkem za zakázku'!F31)</f>
        <v>0</v>
      </c>
      <c r="G31" s="13">
        <f t="shared" si="0"/>
        <v>0</v>
      </c>
      <c r="H31" s="13">
        <f t="shared" si="1"/>
        <v>0</v>
      </c>
      <c r="I31" s="13">
        <f t="shared" si="2"/>
        <v>0</v>
      </c>
      <c r="J31" s="13">
        <f t="shared" si="3"/>
        <v>0</v>
      </c>
      <c r="K31" s="13">
        <f t="shared" si="4"/>
        <v>0</v>
      </c>
    </row>
    <row r="32" spans="1:11" ht="51" x14ac:dyDescent="0.25">
      <c r="A32" s="35">
        <v>29</v>
      </c>
      <c r="B32" s="16" t="s">
        <v>18</v>
      </c>
      <c r="C32" s="38" t="s">
        <v>89</v>
      </c>
      <c r="D32" s="37" t="s">
        <v>7</v>
      </c>
      <c r="E32" s="73">
        <v>2</v>
      </c>
      <c r="F32" s="74">
        <f>VALUE('celkem za zakázku'!F32)</f>
        <v>0</v>
      </c>
      <c r="G32" s="13">
        <f t="shared" si="0"/>
        <v>0</v>
      </c>
      <c r="H32" s="13">
        <f t="shared" si="1"/>
        <v>0</v>
      </c>
      <c r="I32" s="13">
        <f t="shared" si="2"/>
        <v>0</v>
      </c>
      <c r="J32" s="13">
        <f t="shared" si="3"/>
        <v>0</v>
      </c>
      <c r="K32" s="13">
        <f t="shared" si="4"/>
        <v>0</v>
      </c>
    </row>
    <row r="33" spans="1:11" ht="51" x14ac:dyDescent="0.25">
      <c r="A33" s="35">
        <v>30</v>
      </c>
      <c r="B33" s="19" t="s">
        <v>18</v>
      </c>
      <c r="C33" s="40" t="s">
        <v>91</v>
      </c>
      <c r="D33" s="41" t="s">
        <v>7</v>
      </c>
      <c r="E33" s="73">
        <v>10</v>
      </c>
      <c r="F33" s="74">
        <f>VALUE('celkem za zakázku'!F33)</f>
        <v>0</v>
      </c>
      <c r="G33" s="13">
        <f t="shared" si="0"/>
        <v>0</v>
      </c>
      <c r="H33" s="13">
        <f t="shared" si="1"/>
        <v>0</v>
      </c>
      <c r="I33" s="13">
        <f t="shared" si="2"/>
        <v>0</v>
      </c>
      <c r="J33" s="13">
        <f t="shared" si="3"/>
        <v>0</v>
      </c>
      <c r="K33" s="13">
        <f t="shared" si="4"/>
        <v>0</v>
      </c>
    </row>
    <row r="34" spans="1:11" ht="51" x14ac:dyDescent="0.25">
      <c r="A34" s="35">
        <v>31</v>
      </c>
      <c r="B34" s="19" t="s">
        <v>18</v>
      </c>
      <c r="C34" s="40" t="s">
        <v>164</v>
      </c>
      <c r="D34" s="41" t="s">
        <v>7</v>
      </c>
      <c r="E34" s="73">
        <v>3</v>
      </c>
      <c r="F34" s="74">
        <f>VALUE('celkem za zakázku'!F34)</f>
        <v>0</v>
      </c>
      <c r="G34" s="13">
        <f t="shared" si="0"/>
        <v>0</v>
      </c>
      <c r="H34" s="13">
        <f t="shared" si="1"/>
        <v>0</v>
      </c>
      <c r="I34" s="13">
        <f t="shared" si="2"/>
        <v>0</v>
      </c>
      <c r="J34" s="13">
        <f t="shared" si="3"/>
        <v>0</v>
      </c>
      <c r="K34" s="13">
        <f t="shared" si="4"/>
        <v>0</v>
      </c>
    </row>
    <row r="35" spans="1:11" ht="25.5" x14ac:dyDescent="0.25">
      <c r="A35" s="35">
        <v>32</v>
      </c>
      <c r="B35" s="16" t="s">
        <v>19</v>
      </c>
      <c r="C35" s="38" t="s">
        <v>163</v>
      </c>
      <c r="D35" s="37" t="s">
        <v>7</v>
      </c>
      <c r="E35" s="73">
        <v>22</v>
      </c>
      <c r="F35" s="74">
        <f>VALUE('celkem za zakázku'!F35)</f>
        <v>0</v>
      </c>
      <c r="G35" s="13">
        <f t="shared" si="0"/>
        <v>0</v>
      </c>
      <c r="H35" s="13">
        <f t="shared" si="1"/>
        <v>0</v>
      </c>
      <c r="I35" s="13">
        <f t="shared" si="2"/>
        <v>0</v>
      </c>
      <c r="J35" s="13">
        <f t="shared" si="3"/>
        <v>0</v>
      </c>
      <c r="K35" s="13">
        <f t="shared" si="4"/>
        <v>0</v>
      </c>
    </row>
    <row r="36" spans="1:11" ht="25.5" x14ac:dyDescent="0.25">
      <c r="A36" s="35">
        <v>33</v>
      </c>
      <c r="B36" s="16" t="s">
        <v>20</v>
      </c>
      <c r="C36" s="38" t="s">
        <v>113</v>
      </c>
      <c r="D36" s="37" t="s">
        <v>21</v>
      </c>
      <c r="E36" s="73">
        <v>1</v>
      </c>
      <c r="F36" s="74">
        <f>VALUE('celkem za zakázku'!F36)</f>
        <v>0</v>
      </c>
      <c r="G36" s="13">
        <f t="shared" si="0"/>
        <v>0</v>
      </c>
      <c r="H36" s="13">
        <f t="shared" si="1"/>
        <v>0</v>
      </c>
      <c r="I36" s="13">
        <f t="shared" si="2"/>
        <v>0</v>
      </c>
      <c r="J36" s="13">
        <f t="shared" si="3"/>
        <v>0</v>
      </c>
      <c r="K36" s="13">
        <f t="shared" si="4"/>
        <v>0</v>
      </c>
    </row>
    <row r="37" spans="1:11" ht="25.5" x14ac:dyDescent="0.25">
      <c r="A37" s="35">
        <v>34</v>
      </c>
      <c r="B37" s="16" t="s">
        <v>22</v>
      </c>
      <c r="C37" s="38" t="s">
        <v>114</v>
      </c>
      <c r="D37" s="37" t="s">
        <v>3</v>
      </c>
      <c r="E37" s="73">
        <v>10</v>
      </c>
      <c r="F37" s="74">
        <f>VALUE('celkem za zakázku'!F37)</f>
        <v>0</v>
      </c>
      <c r="G37" s="13">
        <f t="shared" si="0"/>
        <v>0</v>
      </c>
      <c r="H37" s="13">
        <f t="shared" si="1"/>
        <v>0</v>
      </c>
      <c r="I37" s="13">
        <f t="shared" si="2"/>
        <v>0</v>
      </c>
      <c r="J37" s="13">
        <f t="shared" si="3"/>
        <v>0</v>
      </c>
      <c r="K37" s="13">
        <f t="shared" si="4"/>
        <v>0</v>
      </c>
    </row>
    <row r="38" spans="1:11" ht="25.5" x14ac:dyDescent="0.25">
      <c r="A38" s="35">
        <v>35</v>
      </c>
      <c r="B38" s="16" t="s">
        <v>22</v>
      </c>
      <c r="C38" s="38" t="s">
        <v>115</v>
      </c>
      <c r="D38" s="37" t="s">
        <v>21</v>
      </c>
      <c r="E38" s="73">
        <v>1</v>
      </c>
      <c r="F38" s="74">
        <f>VALUE('celkem za zakázku'!F38)</f>
        <v>0</v>
      </c>
      <c r="G38" s="13">
        <f t="shared" si="0"/>
        <v>0</v>
      </c>
      <c r="H38" s="13">
        <f t="shared" si="1"/>
        <v>0</v>
      </c>
      <c r="I38" s="13">
        <f t="shared" si="2"/>
        <v>0</v>
      </c>
      <c r="J38" s="13">
        <f t="shared" si="3"/>
        <v>0</v>
      </c>
      <c r="K38" s="13">
        <f t="shared" si="4"/>
        <v>0</v>
      </c>
    </row>
    <row r="39" spans="1:11" ht="25.5" x14ac:dyDescent="0.25">
      <c r="A39" s="35">
        <v>36</v>
      </c>
      <c r="B39" s="16" t="s">
        <v>22</v>
      </c>
      <c r="C39" s="38" t="s">
        <v>23</v>
      </c>
      <c r="D39" s="37" t="s">
        <v>8</v>
      </c>
      <c r="E39" s="73">
        <v>3</v>
      </c>
      <c r="F39" s="74">
        <f>VALUE('celkem za zakázku'!F39)</f>
        <v>0</v>
      </c>
      <c r="G39" s="13">
        <f t="shared" si="0"/>
        <v>0</v>
      </c>
      <c r="H39" s="13">
        <f t="shared" si="1"/>
        <v>0</v>
      </c>
      <c r="I39" s="13">
        <f t="shared" si="2"/>
        <v>0</v>
      </c>
      <c r="J39" s="13">
        <f t="shared" si="3"/>
        <v>0</v>
      </c>
      <c r="K39" s="13">
        <f t="shared" si="4"/>
        <v>0</v>
      </c>
    </row>
    <row r="40" spans="1:11" ht="25.5" x14ac:dyDescent="0.25">
      <c r="A40" s="35">
        <v>37</v>
      </c>
      <c r="B40" s="16" t="s">
        <v>24</v>
      </c>
      <c r="C40" s="38" t="s">
        <v>132</v>
      </c>
      <c r="D40" s="37" t="s">
        <v>3</v>
      </c>
      <c r="E40" s="73">
        <v>1</v>
      </c>
      <c r="F40" s="74">
        <f>VALUE('celkem za zakázku'!F40)</f>
        <v>0</v>
      </c>
      <c r="G40" s="13">
        <f t="shared" si="0"/>
        <v>0</v>
      </c>
      <c r="H40" s="13">
        <f t="shared" si="1"/>
        <v>0</v>
      </c>
      <c r="I40" s="13">
        <f t="shared" si="2"/>
        <v>0</v>
      </c>
      <c r="J40" s="13">
        <f t="shared" si="3"/>
        <v>0</v>
      </c>
      <c r="K40" s="13">
        <f t="shared" si="4"/>
        <v>0</v>
      </c>
    </row>
    <row r="41" spans="1:11" hidden="1" x14ac:dyDescent="0.25">
      <c r="A41" s="35">
        <v>38</v>
      </c>
      <c r="B41" s="16" t="s">
        <v>25</v>
      </c>
      <c r="C41" s="38" t="s">
        <v>181</v>
      </c>
      <c r="D41" s="37" t="s">
        <v>7</v>
      </c>
      <c r="E41" s="73">
        <v>0</v>
      </c>
      <c r="F41" s="74">
        <f>VALUE('celkem za zakázku'!F41)</f>
        <v>0</v>
      </c>
      <c r="G41" s="13">
        <f t="shared" si="0"/>
        <v>0</v>
      </c>
      <c r="H41" s="13">
        <f t="shared" si="1"/>
        <v>0</v>
      </c>
      <c r="I41" s="13">
        <f t="shared" si="2"/>
        <v>0</v>
      </c>
      <c r="J41" s="13">
        <f t="shared" si="3"/>
        <v>0</v>
      </c>
      <c r="K41" s="13">
        <f t="shared" si="4"/>
        <v>0</v>
      </c>
    </row>
    <row r="42" spans="1:11" ht="25.5" x14ac:dyDescent="0.25">
      <c r="A42" s="35">
        <v>39</v>
      </c>
      <c r="B42" s="19" t="s">
        <v>25</v>
      </c>
      <c r="C42" s="40" t="s">
        <v>182</v>
      </c>
      <c r="D42" s="41" t="s">
        <v>3</v>
      </c>
      <c r="E42" s="73">
        <v>13</v>
      </c>
      <c r="F42" s="74">
        <f>VALUE('celkem za zakázku'!F42)</f>
        <v>0</v>
      </c>
      <c r="G42" s="13">
        <f t="shared" si="0"/>
        <v>0</v>
      </c>
      <c r="H42" s="13">
        <f t="shared" si="1"/>
        <v>0</v>
      </c>
      <c r="I42" s="13">
        <f t="shared" si="2"/>
        <v>0</v>
      </c>
      <c r="J42" s="13">
        <f t="shared" si="3"/>
        <v>0</v>
      </c>
      <c r="K42" s="13">
        <f t="shared" si="4"/>
        <v>0</v>
      </c>
    </row>
    <row r="43" spans="1:11" ht="38.25" hidden="1" x14ac:dyDescent="0.25">
      <c r="A43" s="35">
        <v>40</v>
      </c>
      <c r="B43" s="19" t="s">
        <v>26</v>
      </c>
      <c r="C43" s="40" t="s">
        <v>183</v>
      </c>
      <c r="D43" s="41" t="s">
        <v>3</v>
      </c>
      <c r="E43" s="73">
        <v>0</v>
      </c>
      <c r="F43" s="74">
        <f>VALUE('celkem za zakázku'!F43)</f>
        <v>0</v>
      </c>
      <c r="G43" s="13">
        <f t="shared" si="0"/>
        <v>0</v>
      </c>
      <c r="H43" s="13">
        <f t="shared" si="1"/>
        <v>0</v>
      </c>
      <c r="I43" s="13">
        <f t="shared" si="2"/>
        <v>0</v>
      </c>
      <c r="J43" s="13">
        <f t="shared" si="3"/>
        <v>0</v>
      </c>
      <c r="K43" s="13">
        <f t="shared" si="4"/>
        <v>0</v>
      </c>
    </row>
    <row r="44" spans="1:11" ht="38.25" hidden="1" x14ac:dyDescent="0.25">
      <c r="A44" s="35">
        <v>41</v>
      </c>
      <c r="B44" s="19" t="s">
        <v>26</v>
      </c>
      <c r="C44" s="40" t="s">
        <v>211</v>
      </c>
      <c r="D44" s="41" t="s">
        <v>3</v>
      </c>
      <c r="E44" s="73">
        <v>0</v>
      </c>
      <c r="F44" s="74">
        <f>VALUE('celkem za zakázku'!F44)</f>
        <v>0</v>
      </c>
      <c r="G44" s="13">
        <f t="shared" si="0"/>
        <v>0</v>
      </c>
      <c r="H44" s="13">
        <f t="shared" si="1"/>
        <v>0</v>
      </c>
      <c r="I44" s="13">
        <f t="shared" si="2"/>
        <v>0</v>
      </c>
      <c r="J44" s="13">
        <f t="shared" si="3"/>
        <v>0</v>
      </c>
      <c r="K44" s="13">
        <f t="shared" si="4"/>
        <v>0</v>
      </c>
    </row>
    <row r="45" spans="1:11" ht="25.5" x14ac:dyDescent="0.25">
      <c r="A45" s="35">
        <v>42</v>
      </c>
      <c r="B45" s="19" t="s">
        <v>25</v>
      </c>
      <c r="C45" s="40" t="s">
        <v>133</v>
      </c>
      <c r="D45" s="41" t="s">
        <v>3</v>
      </c>
      <c r="E45" s="73">
        <v>35</v>
      </c>
      <c r="F45" s="74">
        <f>VALUE('celkem za zakázku'!F45)</f>
        <v>0</v>
      </c>
      <c r="G45" s="13">
        <f t="shared" si="0"/>
        <v>0</v>
      </c>
      <c r="H45" s="13">
        <f t="shared" si="1"/>
        <v>0</v>
      </c>
      <c r="I45" s="13">
        <f t="shared" si="2"/>
        <v>0</v>
      </c>
      <c r="J45" s="13">
        <f t="shared" si="3"/>
        <v>0</v>
      </c>
      <c r="K45" s="13">
        <f t="shared" si="4"/>
        <v>0</v>
      </c>
    </row>
    <row r="46" spans="1:11" ht="25.5" x14ac:dyDescent="0.25">
      <c r="A46" s="35">
        <v>43</v>
      </c>
      <c r="B46" s="19" t="s">
        <v>27</v>
      </c>
      <c r="C46" s="40" t="s">
        <v>184</v>
      </c>
      <c r="D46" s="41" t="s">
        <v>7</v>
      </c>
      <c r="E46" s="73">
        <v>1</v>
      </c>
      <c r="F46" s="74">
        <f>VALUE('celkem za zakázku'!F46)</f>
        <v>0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3">
        <f t="shared" si="3"/>
        <v>0</v>
      </c>
      <c r="K46" s="13">
        <f t="shared" si="4"/>
        <v>0</v>
      </c>
    </row>
    <row r="47" spans="1:11" ht="51" hidden="1" x14ac:dyDescent="0.25">
      <c r="A47" s="35">
        <v>44</v>
      </c>
      <c r="B47" s="19" t="s">
        <v>27</v>
      </c>
      <c r="C47" s="40" t="s">
        <v>185</v>
      </c>
      <c r="D47" s="41" t="s">
        <v>7</v>
      </c>
      <c r="E47" s="73">
        <v>0</v>
      </c>
      <c r="F47" s="74">
        <f>VALUE('celkem za zakázku'!F47)</f>
        <v>0</v>
      </c>
      <c r="G47" s="13">
        <f t="shared" si="0"/>
        <v>0</v>
      </c>
      <c r="H47" s="13">
        <f t="shared" si="1"/>
        <v>0</v>
      </c>
      <c r="I47" s="13">
        <f t="shared" si="2"/>
        <v>0</v>
      </c>
      <c r="J47" s="13">
        <f t="shared" si="3"/>
        <v>0</v>
      </c>
      <c r="K47" s="13">
        <f t="shared" si="4"/>
        <v>0</v>
      </c>
    </row>
    <row r="48" spans="1:11" ht="63.75" x14ac:dyDescent="0.25">
      <c r="A48" s="35">
        <v>45</v>
      </c>
      <c r="B48" s="19" t="s">
        <v>27</v>
      </c>
      <c r="C48" s="40" t="s">
        <v>186</v>
      </c>
      <c r="D48" s="41" t="s">
        <v>7</v>
      </c>
      <c r="E48" s="73">
        <v>1</v>
      </c>
      <c r="F48" s="74">
        <f>VALUE('celkem za zakázku'!F48)</f>
        <v>0</v>
      </c>
      <c r="G48" s="13">
        <f t="shared" si="0"/>
        <v>0</v>
      </c>
      <c r="H48" s="13">
        <f t="shared" si="1"/>
        <v>0</v>
      </c>
      <c r="I48" s="13">
        <f t="shared" si="2"/>
        <v>0</v>
      </c>
      <c r="J48" s="13">
        <f t="shared" si="3"/>
        <v>0</v>
      </c>
      <c r="K48" s="13">
        <f t="shared" si="4"/>
        <v>0</v>
      </c>
    </row>
    <row r="49" spans="1:11" ht="76.5" x14ac:dyDescent="0.25">
      <c r="A49" s="35">
        <v>46</v>
      </c>
      <c r="B49" s="19" t="s">
        <v>27</v>
      </c>
      <c r="C49" s="40" t="s">
        <v>28</v>
      </c>
      <c r="D49" s="41" t="s">
        <v>7</v>
      </c>
      <c r="E49" s="73">
        <v>9</v>
      </c>
      <c r="F49" s="74">
        <f>VALUE('celkem za zakázku'!F49)</f>
        <v>0</v>
      </c>
      <c r="G49" s="13">
        <f t="shared" si="0"/>
        <v>0</v>
      </c>
      <c r="H49" s="13">
        <f t="shared" si="1"/>
        <v>0</v>
      </c>
      <c r="I49" s="13">
        <f t="shared" si="2"/>
        <v>0</v>
      </c>
      <c r="J49" s="13">
        <f t="shared" si="3"/>
        <v>0</v>
      </c>
      <c r="K49" s="13">
        <f t="shared" si="4"/>
        <v>0</v>
      </c>
    </row>
    <row r="50" spans="1:11" ht="25.5" x14ac:dyDescent="0.25">
      <c r="A50" s="35">
        <v>47</v>
      </c>
      <c r="B50" s="19" t="s">
        <v>27</v>
      </c>
      <c r="C50" s="40" t="s">
        <v>106</v>
      </c>
      <c r="D50" s="41" t="s">
        <v>7</v>
      </c>
      <c r="E50" s="73">
        <v>4</v>
      </c>
      <c r="F50" s="74">
        <f>VALUE('celkem za zakázku'!F50)</f>
        <v>0</v>
      </c>
      <c r="G50" s="13">
        <f t="shared" si="0"/>
        <v>0</v>
      </c>
      <c r="H50" s="13">
        <f t="shared" si="1"/>
        <v>0</v>
      </c>
      <c r="I50" s="13">
        <f t="shared" si="2"/>
        <v>0</v>
      </c>
      <c r="J50" s="13">
        <f t="shared" si="3"/>
        <v>0</v>
      </c>
      <c r="K50" s="13">
        <f t="shared" si="4"/>
        <v>0</v>
      </c>
    </row>
    <row r="51" spans="1:11" ht="38.25" x14ac:dyDescent="0.25">
      <c r="A51" s="35">
        <v>48</v>
      </c>
      <c r="B51" s="16" t="s">
        <v>29</v>
      </c>
      <c r="C51" s="40" t="s">
        <v>107</v>
      </c>
      <c r="D51" s="41" t="s">
        <v>7</v>
      </c>
      <c r="E51" s="73">
        <v>25</v>
      </c>
      <c r="F51" s="74">
        <f>VALUE('celkem za zakázku'!F51)</f>
        <v>0</v>
      </c>
      <c r="G51" s="13">
        <f t="shared" si="0"/>
        <v>0</v>
      </c>
      <c r="H51" s="13">
        <f t="shared" si="1"/>
        <v>0</v>
      </c>
      <c r="I51" s="13">
        <f t="shared" si="2"/>
        <v>0</v>
      </c>
      <c r="J51" s="13">
        <f t="shared" si="3"/>
        <v>0</v>
      </c>
      <c r="K51" s="13">
        <f t="shared" si="4"/>
        <v>0</v>
      </c>
    </row>
    <row r="52" spans="1:11" ht="89.25" x14ac:dyDescent="0.25">
      <c r="A52" s="35">
        <v>49</v>
      </c>
      <c r="B52" s="19" t="s">
        <v>30</v>
      </c>
      <c r="C52" s="40" t="s">
        <v>90</v>
      </c>
      <c r="D52" s="41" t="s">
        <v>7</v>
      </c>
      <c r="E52" s="73">
        <v>32</v>
      </c>
      <c r="F52" s="74">
        <f>VALUE('celkem za zakázku'!F52)</f>
        <v>0</v>
      </c>
      <c r="G52" s="13">
        <f t="shared" si="0"/>
        <v>0</v>
      </c>
      <c r="H52" s="13">
        <f t="shared" si="1"/>
        <v>0</v>
      </c>
      <c r="I52" s="13">
        <f t="shared" si="2"/>
        <v>0</v>
      </c>
      <c r="J52" s="13">
        <f t="shared" si="3"/>
        <v>0</v>
      </c>
      <c r="K52" s="13">
        <f t="shared" si="4"/>
        <v>0</v>
      </c>
    </row>
    <row r="53" spans="1:11" ht="114.75" hidden="1" x14ac:dyDescent="0.25">
      <c r="A53" s="35">
        <v>50</v>
      </c>
      <c r="B53" s="19" t="s">
        <v>31</v>
      </c>
      <c r="C53" s="40" t="s">
        <v>165</v>
      </c>
      <c r="D53" s="41" t="s">
        <v>7</v>
      </c>
      <c r="E53" s="73">
        <v>0</v>
      </c>
      <c r="F53" s="74">
        <f>VALUE('celkem za zakázku'!F53)</f>
        <v>0</v>
      </c>
      <c r="G53" s="13">
        <f t="shared" si="0"/>
        <v>0</v>
      </c>
      <c r="H53" s="13">
        <f t="shared" si="1"/>
        <v>0</v>
      </c>
      <c r="I53" s="13">
        <f t="shared" si="2"/>
        <v>0</v>
      </c>
      <c r="J53" s="13">
        <f t="shared" si="3"/>
        <v>0</v>
      </c>
      <c r="K53" s="13">
        <f t="shared" si="4"/>
        <v>0</v>
      </c>
    </row>
    <row r="54" spans="1:11" ht="102" hidden="1" x14ac:dyDescent="0.25">
      <c r="A54" s="35">
        <v>51</v>
      </c>
      <c r="B54" s="16" t="s">
        <v>32</v>
      </c>
      <c r="C54" s="38" t="s">
        <v>33</v>
      </c>
      <c r="D54" s="41" t="s">
        <v>7</v>
      </c>
      <c r="E54" s="73">
        <v>0</v>
      </c>
      <c r="F54" s="74">
        <f>VALUE('celkem za zakázku'!F54)</f>
        <v>0</v>
      </c>
      <c r="G54" s="13">
        <f t="shared" si="0"/>
        <v>0</v>
      </c>
      <c r="H54" s="13">
        <f t="shared" si="1"/>
        <v>0</v>
      </c>
      <c r="I54" s="13">
        <f t="shared" si="2"/>
        <v>0</v>
      </c>
      <c r="J54" s="13">
        <f t="shared" si="3"/>
        <v>0</v>
      </c>
      <c r="K54" s="13">
        <f t="shared" si="4"/>
        <v>0</v>
      </c>
    </row>
    <row r="55" spans="1:11" ht="38.25" hidden="1" x14ac:dyDescent="0.25">
      <c r="A55" s="35">
        <v>52</v>
      </c>
      <c r="B55" s="16" t="s">
        <v>34</v>
      </c>
      <c r="C55" s="38" t="s">
        <v>111</v>
      </c>
      <c r="D55" s="37" t="s">
        <v>7</v>
      </c>
      <c r="E55" s="73">
        <v>0</v>
      </c>
      <c r="F55" s="74">
        <f>VALUE('celkem za zakázku'!F55)</f>
        <v>0</v>
      </c>
      <c r="G55" s="13">
        <f t="shared" si="0"/>
        <v>0</v>
      </c>
      <c r="H55" s="13">
        <f t="shared" si="1"/>
        <v>0</v>
      </c>
      <c r="I55" s="13">
        <f t="shared" si="2"/>
        <v>0</v>
      </c>
      <c r="J55" s="13">
        <f t="shared" si="3"/>
        <v>0</v>
      </c>
      <c r="K55" s="13">
        <f t="shared" si="4"/>
        <v>0</v>
      </c>
    </row>
    <row r="56" spans="1:11" ht="38.25" hidden="1" x14ac:dyDescent="0.25">
      <c r="A56" s="35">
        <v>53</v>
      </c>
      <c r="B56" s="16" t="s">
        <v>35</v>
      </c>
      <c r="C56" s="38" t="s">
        <v>213</v>
      </c>
      <c r="D56" s="37" t="s">
        <v>7</v>
      </c>
      <c r="E56" s="73">
        <v>0</v>
      </c>
      <c r="F56" s="74">
        <f>VALUE('celkem za zakázku'!F56)</f>
        <v>0</v>
      </c>
      <c r="G56" s="13">
        <f t="shared" si="0"/>
        <v>0</v>
      </c>
      <c r="H56" s="13">
        <f t="shared" si="1"/>
        <v>0</v>
      </c>
      <c r="I56" s="13">
        <f t="shared" si="2"/>
        <v>0</v>
      </c>
      <c r="J56" s="13">
        <f t="shared" si="3"/>
        <v>0</v>
      </c>
      <c r="K56" s="13">
        <f t="shared" si="4"/>
        <v>0</v>
      </c>
    </row>
    <row r="57" spans="1:11" ht="102" hidden="1" x14ac:dyDescent="0.25">
      <c r="A57" s="35">
        <v>54</v>
      </c>
      <c r="B57" s="16" t="s">
        <v>36</v>
      </c>
      <c r="C57" s="38" t="s">
        <v>37</v>
      </c>
      <c r="D57" s="37" t="s">
        <v>7</v>
      </c>
      <c r="E57" s="73">
        <v>0</v>
      </c>
      <c r="F57" s="74">
        <f>VALUE('celkem za zakázku'!F57)</f>
        <v>0</v>
      </c>
      <c r="G57" s="13">
        <f t="shared" si="0"/>
        <v>0</v>
      </c>
      <c r="H57" s="13">
        <f t="shared" si="1"/>
        <v>0</v>
      </c>
      <c r="I57" s="13">
        <f t="shared" si="2"/>
        <v>0</v>
      </c>
      <c r="J57" s="13">
        <f t="shared" si="3"/>
        <v>0</v>
      </c>
      <c r="K57" s="13">
        <f t="shared" si="4"/>
        <v>0</v>
      </c>
    </row>
    <row r="58" spans="1:11" ht="102" hidden="1" x14ac:dyDescent="0.25">
      <c r="A58" s="35">
        <v>55</v>
      </c>
      <c r="B58" s="16" t="s">
        <v>38</v>
      </c>
      <c r="C58" s="38" t="s">
        <v>39</v>
      </c>
      <c r="D58" s="37" t="s">
        <v>7</v>
      </c>
      <c r="E58" s="73">
        <v>0</v>
      </c>
      <c r="F58" s="74">
        <f>VALUE('celkem za zakázku'!F58)</f>
        <v>0</v>
      </c>
      <c r="G58" s="13">
        <f t="shared" si="0"/>
        <v>0</v>
      </c>
      <c r="H58" s="13">
        <f t="shared" si="1"/>
        <v>0</v>
      </c>
      <c r="I58" s="13">
        <f t="shared" si="2"/>
        <v>0</v>
      </c>
      <c r="J58" s="13">
        <f t="shared" si="3"/>
        <v>0</v>
      </c>
      <c r="K58" s="13">
        <f t="shared" si="4"/>
        <v>0</v>
      </c>
    </row>
    <row r="59" spans="1:11" ht="63.75" hidden="1" x14ac:dyDescent="0.25">
      <c r="A59" s="35">
        <v>56</v>
      </c>
      <c r="B59" s="21" t="s">
        <v>40</v>
      </c>
      <c r="C59" s="38" t="s">
        <v>92</v>
      </c>
      <c r="D59" s="37" t="s">
        <v>7</v>
      </c>
      <c r="E59" s="73">
        <v>0</v>
      </c>
      <c r="F59" s="74">
        <f>VALUE('celkem za zakázku'!F59)</f>
        <v>0</v>
      </c>
      <c r="G59" s="13">
        <f t="shared" si="0"/>
        <v>0</v>
      </c>
      <c r="H59" s="13">
        <f t="shared" si="1"/>
        <v>0</v>
      </c>
      <c r="I59" s="13">
        <f t="shared" si="2"/>
        <v>0</v>
      </c>
      <c r="J59" s="13">
        <f t="shared" si="3"/>
        <v>0</v>
      </c>
      <c r="K59" s="13">
        <f t="shared" si="4"/>
        <v>0</v>
      </c>
    </row>
    <row r="60" spans="1:11" ht="25.5" hidden="1" x14ac:dyDescent="0.25">
      <c r="A60" s="35">
        <v>57</v>
      </c>
      <c r="B60" s="16" t="s">
        <v>41</v>
      </c>
      <c r="C60" s="38" t="s">
        <v>42</v>
      </c>
      <c r="D60" s="37" t="s">
        <v>7</v>
      </c>
      <c r="E60" s="73">
        <v>0</v>
      </c>
      <c r="F60" s="74">
        <f>VALUE('celkem za zakázku'!F60)</f>
        <v>0</v>
      </c>
      <c r="G60" s="13">
        <f t="shared" si="0"/>
        <v>0</v>
      </c>
      <c r="H60" s="13">
        <f t="shared" si="1"/>
        <v>0</v>
      </c>
      <c r="I60" s="13">
        <f t="shared" si="2"/>
        <v>0</v>
      </c>
      <c r="J60" s="13">
        <f t="shared" si="3"/>
        <v>0</v>
      </c>
      <c r="K60" s="13">
        <f t="shared" si="4"/>
        <v>0</v>
      </c>
    </row>
    <row r="61" spans="1:11" ht="89.25" x14ac:dyDescent="0.25">
      <c r="A61" s="35">
        <v>58</v>
      </c>
      <c r="B61" s="16" t="s">
        <v>43</v>
      </c>
      <c r="C61" s="38" t="s">
        <v>166</v>
      </c>
      <c r="D61" s="37" t="s">
        <v>7</v>
      </c>
      <c r="E61" s="73">
        <v>1</v>
      </c>
      <c r="F61" s="74">
        <f>VALUE('celkem za zakázku'!F61)</f>
        <v>0</v>
      </c>
      <c r="G61" s="13">
        <f t="shared" si="0"/>
        <v>0</v>
      </c>
      <c r="H61" s="13">
        <f t="shared" si="1"/>
        <v>0</v>
      </c>
      <c r="I61" s="13">
        <f t="shared" si="2"/>
        <v>0</v>
      </c>
      <c r="J61" s="13">
        <f t="shared" si="3"/>
        <v>0</v>
      </c>
      <c r="K61" s="13">
        <f t="shared" si="4"/>
        <v>0</v>
      </c>
    </row>
    <row r="62" spans="1:11" ht="63.75" x14ac:dyDescent="0.25">
      <c r="A62" s="35">
        <v>59</v>
      </c>
      <c r="B62" s="19" t="s">
        <v>98</v>
      </c>
      <c r="C62" s="40" t="s">
        <v>100</v>
      </c>
      <c r="D62" s="41" t="s">
        <v>7</v>
      </c>
      <c r="E62" s="73">
        <v>23</v>
      </c>
      <c r="F62" s="74">
        <f>VALUE('celkem za zakázku'!F62)</f>
        <v>0</v>
      </c>
      <c r="G62" s="13">
        <f t="shared" si="0"/>
        <v>0</v>
      </c>
      <c r="H62" s="13">
        <f t="shared" si="1"/>
        <v>0</v>
      </c>
      <c r="I62" s="13">
        <f t="shared" si="2"/>
        <v>0</v>
      </c>
      <c r="J62" s="13">
        <f t="shared" si="3"/>
        <v>0</v>
      </c>
      <c r="K62" s="13">
        <f t="shared" si="4"/>
        <v>0</v>
      </c>
    </row>
    <row r="63" spans="1:11" ht="38.25" x14ac:dyDescent="0.25">
      <c r="A63" s="35">
        <v>60</v>
      </c>
      <c r="B63" s="16" t="s">
        <v>58</v>
      </c>
      <c r="C63" s="38" t="s">
        <v>59</v>
      </c>
      <c r="D63" s="37" t="s">
        <v>7</v>
      </c>
      <c r="E63" s="73">
        <v>3</v>
      </c>
      <c r="F63" s="74">
        <f>VALUE('celkem za zakázku'!F63)</f>
        <v>0</v>
      </c>
      <c r="G63" s="13">
        <f t="shared" si="0"/>
        <v>0</v>
      </c>
      <c r="H63" s="13">
        <f t="shared" si="1"/>
        <v>0</v>
      </c>
      <c r="I63" s="13">
        <f t="shared" si="2"/>
        <v>0</v>
      </c>
      <c r="J63" s="13">
        <f t="shared" si="3"/>
        <v>0</v>
      </c>
      <c r="K63" s="13">
        <f t="shared" si="4"/>
        <v>0</v>
      </c>
    </row>
    <row r="64" spans="1:11" ht="76.5" x14ac:dyDescent="0.25">
      <c r="A64" s="35">
        <v>61</v>
      </c>
      <c r="B64" s="16" t="s">
        <v>112</v>
      </c>
      <c r="C64" s="18" t="s">
        <v>167</v>
      </c>
      <c r="D64" s="37" t="s">
        <v>7</v>
      </c>
      <c r="E64" s="73">
        <v>1</v>
      </c>
      <c r="F64" s="74">
        <f>VALUE('celkem za zakázku'!F64)</f>
        <v>0</v>
      </c>
      <c r="G64" s="13">
        <f t="shared" si="0"/>
        <v>0</v>
      </c>
      <c r="H64" s="13">
        <f t="shared" si="1"/>
        <v>0</v>
      </c>
      <c r="I64" s="13">
        <f t="shared" si="2"/>
        <v>0</v>
      </c>
      <c r="J64" s="13">
        <f t="shared" si="3"/>
        <v>0</v>
      </c>
      <c r="K64" s="13">
        <f t="shared" si="4"/>
        <v>0</v>
      </c>
    </row>
    <row r="65" spans="1:11" ht="89.25" x14ac:dyDescent="0.25">
      <c r="A65" s="35">
        <v>62</v>
      </c>
      <c r="B65" s="21" t="s">
        <v>56</v>
      </c>
      <c r="C65" s="38" t="s">
        <v>57</v>
      </c>
      <c r="D65" s="37" t="s">
        <v>7</v>
      </c>
      <c r="E65" s="73">
        <v>13</v>
      </c>
      <c r="F65" s="74">
        <f>VALUE('celkem za zakázku'!F65)</f>
        <v>0</v>
      </c>
      <c r="G65" s="13">
        <f t="shared" si="0"/>
        <v>0</v>
      </c>
      <c r="H65" s="13">
        <f t="shared" si="1"/>
        <v>0</v>
      </c>
      <c r="I65" s="13">
        <f t="shared" si="2"/>
        <v>0</v>
      </c>
      <c r="J65" s="13">
        <f t="shared" si="3"/>
        <v>0</v>
      </c>
      <c r="K65" s="13">
        <f t="shared" si="4"/>
        <v>0</v>
      </c>
    </row>
    <row r="66" spans="1:11" ht="38.25" hidden="1" x14ac:dyDescent="0.25">
      <c r="A66" s="35">
        <v>63</v>
      </c>
      <c r="B66" s="16" t="s">
        <v>44</v>
      </c>
      <c r="C66" s="38" t="s">
        <v>101</v>
      </c>
      <c r="D66" s="37" t="s">
        <v>7</v>
      </c>
      <c r="E66" s="73">
        <v>0</v>
      </c>
      <c r="F66" s="74">
        <f>VALUE('celkem za zakázku'!F66)</f>
        <v>0</v>
      </c>
      <c r="G66" s="13">
        <f t="shared" si="0"/>
        <v>0</v>
      </c>
      <c r="H66" s="13">
        <f t="shared" si="1"/>
        <v>0</v>
      </c>
      <c r="I66" s="13">
        <f t="shared" si="2"/>
        <v>0</v>
      </c>
      <c r="J66" s="13">
        <f t="shared" si="3"/>
        <v>0</v>
      </c>
      <c r="K66" s="13">
        <f t="shared" si="4"/>
        <v>0</v>
      </c>
    </row>
    <row r="67" spans="1:11" ht="38.25" hidden="1" x14ac:dyDescent="0.25">
      <c r="A67" s="35">
        <v>64</v>
      </c>
      <c r="B67" s="16" t="s">
        <v>44</v>
      </c>
      <c r="C67" s="38" t="s">
        <v>168</v>
      </c>
      <c r="D67" s="37" t="s">
        <v>7</v>
      </c>
      <c r="E67" s="73">
        <v>0</v>
      </c>
      <c r="F67" s="74">
        <f>VALUE('celkem za zakázku'!F67)</f>
        <v>0</v>
      </c>
      <c r="G67" s="13">
        <f t="shared" si="0"/>
        <v>0</v>
      </c>
      <c r="H67" s="13">
        <f t="shared" si="1"/>
        <v>0</v>
      </c>
      <c r="I67" s="13">
        <f t="shared" si="2"/>
        <v>0</v>
      </c>
      <c r="J67" s="13">
        <f t="shared" si="3"/>
        <v>0</v>
      </c>
      <c r="K67" s="13">
        <f t="shared" si="4"/>
        <v>0</v>
      </c>
    </row>
    <row r="68" spans="1:11" ht="63.75" x14ac:dyDescent="0.25">
      <c r="A68" s="35">
        <v>65</v>
      </c>
      <c r="B68" s="16" t="s">
        <v>45</v>
      </c>
      <c r="C68" s="38" t="s">
        <v>134</v>
      </c>
      <c r="D68" s="37" t="s">
        <v>7</v>
      </c>
      <c r="E68" s="73">
        <v>26</v>
      </c>
      <c r="F68" s="74">
        <f>VALUE('celkem za zakázku'!F68)</f>
        <v>0</v>
      </c>
      <c r="G68" s="13">
        <f t="shared" si="0"/>
        <v>0</v>
      </c>
      <c r="H68" s="13">
        <f t="shared" si="1"/>
        <v>0</v>
      </c>
      <c r="I68" s="13">
        <f t="shared" si="2"/>
        <v>0</v>
      </c>
      <c r="J68" s="13">
        <f t="shared" si="3"/>
        <v>0</v>
      </c>
      <c r="K68" s="13">
        <f t="shared" si="4"/>
        <v>0</v>
      </c>
    </row>
    <row r="69" spans="1:11" ht="63.75" x14ac:dyDescent="0.25">
      <c r="A69" s="35">
        <v>66</v>
      </c>
      <c r="B69" s="16" t="s">
        <v>46</v>
      </c>
      <c r="C69" s="38" t="s">
        <v>169</v>
      </c>
      <c r="D69" s="37" t="s">
        <v>7</v>
      </c>
      <c r="E69" s="73">
        <v>5</v>
      </c>
      <c r="F69" s="74">
        <f>VALUE('celkem za zakázku'!F69)</f>
        <v>0</v>
      </c>
      <c r="G69" s="13">
        <f t="shared" ref="G69:G100" si="5">F69*0.21</f>
        <v>0</v>
      </c>
      <c r="H69" s="13">
        <f t="shared" ref="H69:H100" si="6">F69*E69</f>
        <v>0</v>
      </c>
      <c r="I69" s="13">
        <f t="shared" ref="I69:I100" si="7">F69*1.21</f>
        <v>0</v>
      </c>
      <c r="J69" s="13">
        <f t="shared" ref="J69:J100" si="8">(F69*0.21)*E69</f>
        <v>0</v>
      </c>
      <c r="K69" s="13">
        <f t="shared" ref="K69:K100" si="9">I69*E69</f>
        <v>0</v>
      </c>
    </row>
    <row r="70" spans="1:11" ht="51" hidden="1" x14ac:dyDescent="0.25">
      <c r="A70" s="35">
        <v>67</v>
      </c>
      <c r="B70" s="19" t="s">
        <v>47</v>
      </c>
      <c r="C70" s="40" t="s">
        <v>48</v>
      </c>
      <c r="D70" s="41" t="s">
        <v>3</v>
      </c>
      <c r="E70" s="73">
        <v>0</v>
      </c>
      <c r="F70" s="74">
        <f>VALUE('celkem za zakázku'!F70)</f>
        <v>0</v>
      </c>
      <c r="G70" s="13">
        <f t="shared" si="5"/>
        <v>0</v>
      </c>
      <c r="H70" s="13">
        <f t="shared" si="6"/>
        <v>0</v>
      </c>
      <c r="I70" s="13">
        <f t="shared" si="7"/>
        <v>0</v>
      </c>
      <c r="J70" s="13">
        <f t="shared" si="8"/>
        <v>0</v>
      </c>
      <c r="K70" s="13">
        <f t="shared" si="9"/>
        <v>0</v>
      </c>
    </row>
    <row r="71" spans="1:11" ht="38.25" hidden="1" x14ac:dyDescent="0.25">
      <c r="A71" s="35">
        <v>68</v>
      </c>
      <c r="B71" s="19" t="s">
        <v>49</v>
      </c>
      <c r="C71" s="40" t="s">
        <v>102</v>
      </c>
      <c r="D71" s="41" t="s">
        <v>7</v>
      </c>
      <c r="E71" s="73">
        <v>0</v>
      </c>
      <c r="F71" s="74">
        <f>VALUE('celkem za zakázku'!F71)</f>
        <v>0</v>
      </c>
      <c r="G71" s="13">
        <f t="shared" si="5"/>
        <v>0</v>
      </c>
      <c r="H71" s="13">
        <f t="shared" si="6"/>
        <v>0</v>
      </c>
      <c r="I71" s="13">
        <f t="shared" si="7"/>
        <v>0</v>
      </c>
      <c r="J71" s="13">
        <f t="shared" si="8"/>
        <v>0</v>
      </c>
      <c r="K71" s="13">
        <f t="shared" si="9"/>
        <v>0</v>
      </c>
    </row>
    <row r="72" spans="1:11" ht="38.25" x14ac:dyDescent="0.25">
      <c r="A72" s="35">
        <v>69</v>
      </c>
      <c r="B72" s="19" t="s">
        <v>50</v>
      </c>
      <c r="C72" s="40" t="s">
        <v>51</v>
      </c>
      <c r="D72" s="41" t="s">
        <v>7</v>
      </c>
      <c r="E72" s="73">
        <v>2</v>
      </c>
      <c r="F72" s="74">
        <f>VALUE('celkem za zakázku'!F72)</f>
        <v>0</v>
      </c>
      <c r="G72" s="13">
        <f t="shared" si="5"/>
        <v>0</v>
      </c>
      <c r="H72" s="13">
        <f t="shared" si="6"/>
        <v>0</v>
      </c>
      <c r="I72" s="13">
        <f t="shared" si="7"/>
        <v>0</v>
      </c>
      <c r="J72" s="13">
        <f t="shared" si="8"/>
        <v>0</v>
      </c>
      <c r="K72" s="13">
        <f t="shared" si="9"/>
        <v>0</v>
      </c>
    </row>
    <row r="73" spans="1:11" ht="102" hidden="1" x14ac:dyDescent="0.25">
      <c r="A73" s="35">
        <v>70</v>
      </c>
      <c r="B73" s="16" t="s">
        <v>52</v>
      </c>
      <c r="C73" s="38" t="s">
        <v>103</v>
      </c>
      <c r="D73" s="37" t="s">
        <v>7</v>
      </c>
      <c r="E73" s="73">
        <v>0</v>
      </c>
      <c r="F73" s="74">
        <f>VALUE('celkem za zakázku'!F73)</f>
        <v>0</v>
      </c>
      <c r="G73" s="13">
        <f t="shared" si="5"/>
        <v>0</v>
      </c>
      <c r="H73" s="13">
        <f t="shared" si="6"/>
        <v>0</v>
      </c>
      <c r="I73" s="13">
        <f t="shared" si="7"/>
        <v>0</v>
      </c>
      <c r="J73" s="13">
        <f t="shared" si="8"/>
        <v>0</v>
      </c>
      <c r="K73" s="13">
        <f t="shared" si="9"/>
        <v>0</v>
      </c>
    </row>
    <row r="74" spans="1:11" ht="25.5" x14ac:dyDescent="0.25">
      <c r="A74" s="35">
        <v>71</v>
      </c>
      <c r="B74" s="16" t="s">
        <v>53</v>
      </c>
      <c r="C74" s="38" t="s">
        <v>99</v>
      </c>
      <c r="D74" s="37" t="s">
        <v>7</v>
      </c>
      <c r="E74" s="73">
        <v>18</v>
      </c>
      <c r="F74" s="74">
        <f>VALUE('celkem za zakázku'!F74)</f>
        <v>0</v>
      </c>
      <c r="G74" s="13">
        <f t="shared" si="5"/>
        <v>0</v>
      </c>
      <c r="H74" s="13">
        <f t="shared" si="6"/>
        <v>0</v>
      </c>
      <c r="I74" s="13">
        <f t="shared" si="7"/>
        <v>0</v>
      </c>
      <c r="J74" s="13">
        <f t="shared" si="8"/>
        <v>0</v>
      </c>
      <c r="K74" s="13">
        <f t="shared" si="9"/>
        <v>0</v>
      </c>
    </row>
    <row r="75" spans="1:11" ht="89.25" x14ac:dyDescent="0.25">
      <c r="A75" s="35">
        <v>72</v>
      </c>
      <c r="B75" s="19" t="s">
        <v>104</v>
      </c>
      <c r="C75" s="40" t="s">
        <v>170</v>
      </c>
      <c r="D75" s="37" t="s">
        <v>7</v>
      </c>
      <c r="E75" s="73">
        <v>10</v>
      </c>
      <c r="F75" s="74">
        <f>VALUE('celkem za zakázku'!F75)</f>
        <v>0</v>
      </c>
      <c r="G75" s="13">
        <f t="shared" si="5"/>
        <v>0</v>
      </c>
      <c r="H75" s="13">
        <f t="shared" si="6"/>
        <v>0</v>
      </c>
      <c r="I75" s="13">
        <f t="shared" si="7"/>
        <v>0</v>
      </c>
      <c r="J75" s="13">
        <f t="shared" si="8"/>
        <v>0</v>
      </c>
      <c r="K75" s="13">
        <f t="shared" si="9"/>
        <v>0</v>
      </c>
    </row>
    <row r="76" spans="1:11" ht="89.25" hidden="1" x14ac:dyDescent="0.25">
      <c r="A76" s="35">
        <v>73</v>
      </c>
      <c r="B76" s="19" t="s">
        <v>104</v>
      </c>
      <c r="C76" s="40" t="s">
        <v>171</v>
      </c>
      <c r="D76" s="37" t="s">
        <v>7</v>
      </c>
      <c r="E76" s="73">
        <v>0</v>
      </c>
      <c r="F76" s="74">
        <f>VALUE('celkem za zakázku'!F76)</f>
        <v>0</v>
      </c>
      <c r="G76" s="13">
        <f t="shared" si="5"/>
        <v>0</v>
      </c>
      <c r="H76" s="13">
        <f t="shared" si="6"/>
        <v>0</v>
      </c>
      <c r="I76" s="13">
        <f t="shared" si="7"/>
        <v>0</v>
      </c>
      <c r="J76" s="13">
        <f t="shared" si="8"/>
        <v>0</v>
      </c>
      <c r="K76" s="13">
        <f t="shared" si="9"/>
        <v>0</v>
      </c>
    </row>
    <row r="77" spans="1:11" ht="114.75" hidden="1" x14ac:dyDescent="0.25">
      <c r="A77" s="35">
        <v>74</v>
      </c>
      <c r="B77" s="19" t="s">
        <v>105</v>
      </c>
      <c r="C77" s="43" t="s">
        <v>172</v>
      </c>
      <c r="D77" s="37" t="s">
        <v>7</v>
      </c>
      <c r="E77" s="73">
        <v>0</v>
      </c>
      <c r="F77" s="74">
        <f>VALUE('celkem za zakázku'!F77)</f>
        <v>0</v>
      </c>
      <c r="G77" s="13">
        <f t="shared" si="5"/>
        <v>0</v>
      </c>
      <c r="H77" s="13">
        <f t="shared" si="6"/>
        <v>0</v>
      </c>
      <c r="I77" s="13">
        <f t="shared" si="7"/>
        <v>0</v>
      </c>
      <c r="J77" s="13">
        <f t="shared" si="8"/>
        <v>0</v>
      </c>
      <c r="K77" s="13">
        <f t="shared" si="9"/>
        <v>0</v>
      </c>
    </row>
    <row r="78" spans="1:11" ht="63.75" hidden="1" x14ac:dyDescent="0.25">
      <c r="A78" s="35">
        <v>75</v>
      </c>
      <c r="B78" s="19" t="s">
        <v>54</v>
      </c>
      <c r="C78" s="40" t="s">
        <v>55</v>
      </c>
      <c r="D78" s="37" t="s">
        <v>7</v>
      </c>
      <c r="E78" s="73">
        <v>0</v>
      </c>
      <c r="F78" s="74">
        <f>VALUE('celkem za zakázku'!F78)</f>
        <v>0</v>
      </c>
      <c r="G78" s="13">
        <f t="shared" si="5"/>
        <v>0</v>
      </c>
      <c r="H78" s="13">
        <f t="shared" si="6"/>
        <v>0</v>
      </c>
      <c r="I78" s="13">
        <f t="shared" si="7"/>
        <v>0</v>
      </c>
      <c r="J78" s="13">
        <f t="shared" si="8"/>
        <v>0</v>
      </c>
      <c r="K78" s="13">
        <f t="shared" si="9"/>
        <v>0</v>
      </c>
    </row>
    <row r="79" spans="1:11" ht="89.25" hidden="1" x14ac:dyDescent="0.25">
      <c r="A79" s="35">
        <v>76</v>
      </c>
      <c r="B79" s="22" t="s">
        <v>60</v>
      </c>
      <c r="C79" s="40" t="s">
        <v>110</v>
      </c>
      <c r="D79" s="37" t="s">
        <v>7</v>
      </c>
      <c r="E79" s="73">
        <v>0</v>
      </c>
      <c r="F79" s="74">
        <f>VALUE('celkem za zakázku'!F79)</f>
        <v>0</v>
      </c>
      <c r="G79" s="13">
        <f t="shared" si="5"/>
        <v>0</v>
      </c>
      <c r="H79" s="13">
        <f t="shared" si="6"/>
        <v>0</v>
      </c>
      <c r="I79" s="13">
        <f t="shared" si="7"/>
        <v>0</v>
      </c>
      <c r="J79" s="13">
        <f t="shared" si="8"/>
        <v>0</v>
      </c>
      <c r="K79" s="13">
        <f t="shared" si="9"/>
        <v>0</v>
      </c>
    </row>
    <row r="80" spans="1:11" ht="89.25" x14ac:dyDescent="0.25">
      <c r="A80" s="35">
        <v>77</v>
      </c>
      <c r="B80" s="22" t="s">
        <v>61</v>
      </c>
      <c r="C80" s="40" t="s">
        <v>173</v>
      </c>
      <c r="D80" s="37" t="s">
        <v>7</v>
      </c>
      <c r="E80" s="73">
        <v>1</v>
      </c>
      <c r="F80" s="74">
        <f>VALUE('celkem za zakázku'!F80)</f>
        <v>0</v>
      </c>
      <c r="G80" s="13">
        <f t="shared" si="5"/>
        <v>0</v>
      </c>
      <c r="H80" s="13">
        <f t="shared" si="6"/>
        <v>0</v>
      </c>
      <c r="I80" s="13">
        <f t="shared" si="7"/>
        <v>0</v>
      </c>
      <c r="J80" s="13">
        <f t="shared" si="8"/>
        <v>0</v>
      </c>
      <c r="K80" s="13">
        <f t="shared" si="9"/>
        <v>0</v>
      </c>
    </row>
    <row r="81" spans="1:11" ht="102" x14ac:dyDescent="0.25">
      <c r="A81" s="35">
        <v>78</v>
      </c>
      <c r="B81" s="16" t="s">
        <v>73</v>
      </c>
      <c r="C81" s="38" t="s">
        <v>74</v>
      </c>
      <c r="D81" s="37" t="s">
        <v>7</v>
      </c>
      <c r="E81" s="73">
        <v>1</v>
      </c>
      <c r="F81" s="74">
        <f>VALUE('celkem za zakázku'!F81)</f>
        <v>0</v>
      </c>
      <c r="G81" s="13">
        <f t="shared" si="5"/>
        <v>0</v>
      </c>
      <c r="H81" s="13">
        <f t="shared" si="6"/>
        <v>0</v>
      </c>
      <c r="I81" s="13">
        <f t="shared" si="7"/>
        <v>0</v>
      </c>
      <c r="J81" s="13">
        <f t="shared" si="8"/>
        <v>0</v>
      </c>
      <c r="K81" s="13">
        <f t="shared" si="9"/>
        <v>0</v>
      </c>
    </row>
    <row r="82" spans="1:11" ht="38.25" hidden="1" x14ac:dyDescent="0.25">
      <c r="A82" s="35">
        <v>79</v>
      </c>
      <c r="B82" s="16" t="s">
        <v>75</v>
      </c>
      <c r="C82" s="38" t="s">
        <v>121</v>
      </c>
      <c r="D82" s="37" t="s">
        <v>7</v>
      </c>
      <c r="E82" s="73">
        <v>0</v>
      </c>
      <c r="F82" s="74">
        <f>VALUE('celkem za zakázku'!F82)</f>
        <v>0</v>
      </c>
      <c r="G82" s="13">
        <f t="shared" si="5"/>
        <v>0</v>
      </c>
      <c r="H82" s="13">
        <f t="shared" si="6"/>
        <v>0</v>
      </c>
      <c r="I82" s="13">
        <f t="shared" si="7"/>
        <v>0</v>
      </c>
      <c r="J82" s="13">
        <f t="shared" si="8"/>
        <v>0</v>
      </c>
      <c r="K82" s="13">
        <f t="shared" si="9"/>
        <v>0</v>
      </c>
    </row>
    <row r="83" spans="1:11" ht="76.5" x14ac:dyDescent="0.25">
      <c r="A83" s="35">
        <v>80</v>
      </c>
      <c r="B83" s="16" t="s">
        <v>62</v>
      </c>
      <c r="C83" s="38" t="s">
        <v>109</v>
      </c>
      <c r="D83" s="37" t="s">
        <v>7</v>
      </c>
      <c r="E83" s="73">
        <v>6</v>
      </c>
      <c r="F83" s="74">
        <f>VALUE('celkem za zakázku'!F83)</f>
        <v>0</v>
      </c>
      <c r="G83" s="13">
        <f t="shared" si="5"/>
        <v>0</v>
      </c>
      <c r="H83" s="13">
        <f t="shared" si="6"/>
        <v>0</v>
      </c>
      <c r="I83" s="13">
        <f t="shared" si="7"/>
        <v>0</v>
      </c>
      <c r="J83" s="13">
        <f t="shared" si="8"/>
        <v>0</v>
      </c>
      <c r="K83" s="13">
        <f t="shared" si="9"/>
        <v>0</v>
      </c>
    </row>
    <row r="84" spans="1:11" ht="51" hidden="1" x14ac:dyDescent="0.25">
      <c r="A84" s="35">
        <v>81</v>
      </c>
      <c r="B84" s="16" t="s">
        <v>63</v>
      </c>
      <c r="C84" s="38" t="s">
        <v>174</v>
      </c>
      <c r="D84" s="37" t="s">
        <v>7</v>
      </c>
      <c r="E84" s="73">
        <v>0</v>
      </c>
      <c r="F84" s="74">
        <f>VALUE('celkem za zakázku'!F84)</f>
        <v>0</v>
      </c>
      <c r="G84" s="13">
        <f t="shared" si="5"/>
        <v>0</v>
      </c>
      <c r="H84" s="13">
        <f t="shared" si="6"/>
        <v>0</v>
      </c>
      <c r="I84" s="13">
        <f t="shared" si="7"/>
        <v>0</v>
      </c>
      <c r="J84" s="13">
        <f t="shared" si="8"/>
        <v>0</v>
      </c>
      <c r="K84" s="13">
        <f t="shared" si="9"/>
        <v>0</v>
      </c>
    </row>
    <row r="85" spans="1:11" ht="102" x14ac:dyDescent="0.25">
      <c r="A85" s="35">
        <v>82</v>
      </c>
      <c r="B85" s="19" t="s">
        <v>64</v>
      </c>
      <c r="C85" s="40" t="s">
        <v>108</v>
      </c>
      <c r="D85" s="37" t="s">
        <v>7</v>
      </c>
      <c r="E85" s="73">
        <v>6</v>
      </c>
      <c r="F85" s="74">
        <f>VALUE('celkem za zakázku'!F85)</f>
        <v>0</v>
      </c>
      <c r="G85" s="13">
        <f t="shared" si="5"/>
        <v>0</v>
      </c>
      <c r="H85" s="13">
        <f t="shared" si="6"/>
        <v>0</v>
      </c>
      <c r="I85" s="13">
        <f t="shared" si="7"/>
        <v>0</v>
      </c>
      <c r="J85" s="13">
        <f t="shared" si="8"/>
        <v>0</v>
      </c>
      <c r="K85" s="13">
        <f t="shared" si="9"/>
        <v>0</v>
      </c>
    </row>
    <row r="86" spans="1:11" ht="89.25" x14ac:dyDescent="0.25">
      <c r="A86" s="35">
        <v>83</v>
      </c>
      <c r="B86" s="16" t="s">
        <v>65</v>
      </c>
      <c r="C86" s="38" t="s">
        <v>66</v>
      </c>
      <c r="D86" s="37" t="s">
        <v>7</v>
      </c>
      <c r="E86" s="73">
        <v>4</v>
      </c>
      <c r="F86" s="74">
        <f>VALUE('celkem za zakázku'!F86)</f>
        <v>0</v>
      </c>
      <c r="G86" s="13">
        <f t="shared" si="5"/>
        <v>0</v>
      </c>
      <c r="H86" s="13">
        <f t="shared" si="6"/>
        <v>0</v>
      </c>
      <c r="I86" s="13">
        <f t="shared" si="7"/>
        <v>0</v>
      </c>
      <c r="J86" s="13">
        <f t="shared" si="8"/>
        <v>0</v>
      </c>
      <c r="K86" s="13">
        <f t="shared" si="9"/>
        <v>0</v>
      </c>
    </row>
    <row r="87" spans="1:11" ht="76.5" x14ac:dyDescent="0.25">
      <c r="A87" s="35">
        <v>84</v>
      </c>
      <c r="B87" s="19" t="s">
        <v>67</v>
      </c>
      <c r="C87" s="40" t="s">
        <v>68</v>
      </c>
      <c r="D87" s="37" t="s">
        <v>7</v>
      </c>
      <c r="E87" s="73">
        <v>11</v>
      </c>
      <c r="F87" s="74">
        <f>VALUE('celkem za zakázku'!F87)</f>
        <v>0</v>
      </c>
      <c r="G87" s="13">
        <f t="shared" si="5"/>
        <v>0</v>
      </c>
      <c r="H87" s="13">
        <f t="shared" si="6"/>
        <v>0</v>
      </c>
      <c r="I87" s="13">
        <f t="shared" si="7"/>
        <v>0</v>
      </c>
      <c r="J87" s="13">
        <f t="shared" si="8"/>
        <v>0</v>
      </c>
      <c r="K87" s="13">
        <f t="shared" si="9"/>
        <v>0</v>
      </c>
    </row>
    <row r="88" spans="1:11" ht="89.25" x14ac:dyDescent="0.25">
      <c r="A88" s="35">
        <v>85</v>
      </c>
      <c r="B88" s="19" t="s">
        <v>69</v>
      </c>
      <c r="C88" s="40" t="s">
        <v>70</v>
      </c>
      <c r="D88" s="37" t="s">
        <v>7</v>
      </c>
      <c r="E88" s="73">
        <v>5</v>
      </c>
      <c r="F88" s="74">
        <f>VALUE('celkem za zakázku'!F88)</f>
        <v>0</v>
      </c>
      <c r="G88" s="13">
        <f t="shared" si="5"/>
        <v>0</v>
      </c>
      <c r="H88" s="13">
        <f t="shared" si="6"/>
        <v>0</v>
      </c>
      <c r="I88" s="13">
        <f t="shared" si="7"/>
        <v>0</v>
      </c>
      <c r="J88" s="13">
        <f t="shared" si="8"/>
        <v>0</v>
      </c>
      <c r="K88" s="13">
        <f t="shared" si="9"/>
        <v>0</v>
      </c>
    </row>
    <row r="89" spans="1:11" ht="102" hidden="1" x14ac:dyDescent="0.25">
      <c r="A89" s="35">
        <v>86</v>
      </c>
      <c r="B89" s="19" t="s">
        <v>71</v>
      </c>
      <c r="C89" s="40" t="s">
        <v>175</v>
      </c>
      <c r="D89" s="37" t="s">
        <v>7</v>
      </c>
      <c r="E89" s="73">
        <v>0</v>
      </c>
      <c r="F89" s="74">
        <f>VALUE('celkem za zakázku'!F89)</f>
        <v>0</v>
      </c>
      <c r="G89" s="13">
        <f t="shared" si="5"/>
        <v>0</v>
      </c>
      <c r="H89" s="13">
        <f t="shared" si="6"/>
        <v>0</v>
      </c>
      <c r="I89" s="13">
        <f t="shared" si="7"/>
        <v>0</v>
      </c>
      <c r="J89" s="13">
        <f t="shared" si="8"/>
        <v>0</v>
      </c>
      <c r="K89" s="13">
        <f t="shared" si="9"/>
        <v>0</v>
      </c>
    </row>
    <row r="90" spans="1:11" ht="102" x14ac:dyDescent="0.25">
      <c r="A90" s="35">
        <v>87</v>
      </c>
      <c r="B90" s="19" t="s">
        <v>72</v>
      </c>
      <c r="C90" s="40" t="s">
        <v>176</v>
      </c>
      <c r="D90" s="37" t="s">
        <v>7</v>
      </c>
      <c r="E90" s="73">
        <v>2</v>
      </c>
      <c r="F90" s="74">
        <f>VALUE('celkem za zakázku'!F90)</f>
        <v>0</v>
      </c>
      <c r="G90" s="13">
        <f t="shared" si="5"/>
        <v>0</v>
      </c>
      <c r="H90" s="13">
        <f t="shared" si="6"/>
        <v>0</v>
      </c>
      <c r="I90" s="13">
        <f t="shared" si="7"/>
        <v>0</v>
      </c>
      <c r="J90" s="13">
        <f t="shared" si="8"/>
        <v>0</v>
      </c>
      <c r="K90" s="13">
        <f t="shared" si="9"/>
        <v>0</v>
      </c>
    </row>
    <row r="91" spans="1:11" ht="51" hidden="1" x14ac:dyDescent="0.25">
      <c r="A91" s="35">
        <v>88</v>
      </c>
      <c r="B91" s="19" t="s">
        <v>76</v>
      </c>
      <c r="C91" s="40" t="s">
        <v>177</v>
      </c>
      <c r="D91" s="37" t="s">
        <v>7</v>
      </c>
      <c r="E91" s="73">
        <v>0</v>
      </c>
      <c r="F91" s="74">
        <f>VALUE('celkem za zakázku'!F91)</f>
        <v>0</v>
      </c>
      <c r="G91" s="13">
        <f t="shared" si="5"/>
        <v>0</v>
      </c>
      <c r="H91" s="13">
        <f t="shared" si="6"/>
        <v>0</v>
      </c>
      <c r="I91" s="13">
        <f t="shared" si="7"/>
        <v>0</v>
      </c>
      <c r="J91" s="13">
        <f t="shared" si="8"/>
        <v>0</v>
      </c>
      <c r="K91" s="13">
        <f t="shared" si="9"/>
        <v>0</v>
      </c>
    </row>
    <row r="92" spans="1:11" hidden="1" x14ac:dyDescent="0.25">
      <c r="A92" s="35">
        <v>89</v>
      </c>
      <c r="B92" s="19" t="s">
        <v>78</v>
      </c>
      <c r="C92" s="40" t="s">
        <v>122</v>
      </c>
      <c r="D92" s="37" t="s">
        <v>7</v>
      </c>
      <c r="E92" s="73">
        <v>0</v>
      </c>
      <c r="F92" s="74">
        <f>VALUE('celkem za zakázku'!F92)</f>
        <v>0</v>
      </c>
      <c r="G92" s="13">
        <f t="shared" si="5"/>
        <v>0</v>
      </c>
      <c r="H92" s="13">
        <f t="shared" si="6"/>
        <v>0</v>
      </c>
      <c r="I92" s="13">
        <f t="shared" si="7"/>
        <v>0</v>
      </c>
      <c r="J92" s="13">
        <f t="shared" si="8"/>
        <v>0</v>
      </c>
      <c r="K92" s="13">
        <f t="shared" si="9"/>
        <v>0</v>
      </c>
    </row>
    <row r="93" spans="1:11" x14ac:dyDescent="0.25">
      <c r="A93" s="35">
        <v>90</v>
      </c>
      <c r="B93" s="19" t="s">
        <v>78</v>
      </c>
      <c r="C93" s="40" t="s">
        <v>123</v>
      </c>
      <c r="D93" s="37" t="s">
        <v>7</v>
      </c>
      <c r="E93" s="73">
        <v>3</v>
      </c>
      <c r="F93" s="74">
        <f>VALUE('celkem za zakázku'!F93)</f>
        <v>0</v>
      </c>
      <c r="G93" s="13">
        <f t="shared" si="5"/>
        <v>0</v>
      </c>
      <c r="H93" s="13">
        <f t="shared" si="6"/>
        <v>0</v>
      </c>
      <c r="I93" s="13">
        <f t="shared" si="7"/>
        <v>0</v>
      </c>
      <c r="J93" s="13">
        <f t="shared" si="8"/>
        <v>0</v>
      </c>
      <c r="K93" s="13">
        <f t="shared" si="9"/>
        <v>0</v>
      </c>
    </row>
    <row r="94" spans="1:11" ht="25.5" x14ac:dyDescent="0.25">
      <c r="A94" s="35">
        <v>91</v>
      </c>
      <c r="B94" s="19" t="s">
        <v>79</v>
      </c>
      <c r="C94" s="40" t="s">
        <v>80</v>
      </c>
      <c r="D94" s="37" t="s">
        <v>77</v>
      </c>
      <c r="E94" s="73">
        <v>1</v>
      </c>
      <c r="F94" s="74">
        <f>VALUE('celkem za zakázku'!F94)</f>
        <v>0</v>
      </c>
      <c r="G94" s="13">
        <f t="shared" si="5"/>
        <v>0</v>
      </c>
      <c r="H94" s="13">
        <f t="shared" si="6"/>
        <v>0</v>
      </c>
      <c r="I94" s="13">
        <f t="shared" si="7"/>
        <v>0</v>
      </c>
      <c r="J94" s="13">
        <f t="shared" si="8"/>
        <v>0</v>
      </c>
      <c r="K94" s="13">
        <f t="shared" si="9"/>
        <v>0</v>
      </c>
    </row>
    <row r="95" spans="1:11" ht="25.5" x14ac:dyDescent="0.25">
      <c r="A95" s="35">
        <v>92</v>
      </c>
      <c r="B95" s="19" t="s">
        <v>81</v>
      </c>
      <c r="C95" s="40" t="s">
        <v>124</v>
      </c>
      <c r="D95" s="37" t="s">
        <v>7</v>
      </c>
      <c r="E95" s="73">
        <v>2</v>
      </c>
      <c r="F95" s="74">
        <f>VALUE('celkem za zakázku'!F95)</f>
        <v>0</v>
      </c>
      <c r="G95" s="13">
        <f t="shared" si="5"/>
        <v>0</v>
      </c>
      <c r="H95" s="13">
        <f t="shared" si="6"/>
        <v>0</v>
      </c>
      <c r="I95" s="13">
        <f t="shared" si="7"/>
        <v>0</v>
      </c>
      <c r="J95" s="13">
        <f t="shared" si="8"/>
        <v>0</v>
      </c>
      <c r="K95" s="13">
        <f t="shared" si="9"/>
        <v>0</v>
      </c>
    </row>
    <row r="96" spans="1:11" ht="38.25" x14ac:dyDescent="0.25">
      <c r="A96" s="35">
        <v>93</v>
      </c>
      <c r="B96" s="19" t="s">
        <v>82</v>
      </c>
      <c r="C96" s="38" t="s">
        <v>83</v>
      </c>
      <c r="D96" s="37" t="s">
        <v>77</v>
      </c>
      <c r="E96" s="73">
        <v>4</v>
      </c>
      <c r="F96" s="74">
        <f>VALUE('celkem za zakázku'!F96)</f>
        <v>0</v>
      </c>
      <c r="G96" s="13">
        <f t="shared" si="5"/>
        <v>0</v>
      </c>
      <c r="H96" s="13">
        <f t="shared" si="6"/>
        <v>0</v>
      </c>
      <c r="I96" s="13">
        <f t="shared" si="7"/>
        <v>0</v>
      </c>
      <c r="J96" s="13">
        <f t="shared" si="8"/>
        <v>0</v>
      </c>
      <c r="K96" s="13">
        <f t="shared" si="9"/>
        <v>0</v>
      </c>
    </row>
    <row r="97" spans="1:11" ht="38.25" hidden="1" x14ac:dyDescent="0.25">
      <c r="A97" s="35">
        <v>94</v>
      </c>
      <c r="B97" s="19" t="s">
        <v>84</v>
      </c>
      <c r="C97" s="38" t="s">
        <v>85</v>
      </c>
      <c r="D97" s="37" t="s">
        <v>7</v>
      </c>
      <c r="E97" s="73">
        <v>0</v>
      </c>
      <c r="F97" s="74">
        <f>VALUE('celkem za zakázku'!F97)</f>
        <v>0</v>
      </c>
      <c r="G97" s="13">
        <f t="shared" si="5"/>
        <v>0</v>
      </c>
      <c r="H97" s="13">
        <f t="shared" si="6"/>
        <v>0</v>
      </c>
      <c r="I97" s="13">
        <f t="shared" si="7"/>
        <v>0</v>
      </c>
      <c r="J97" s="13">
        <f t="shared" si="8"/>
        <v>0</v>
      </c>
      <c r="K97" s="13">
        <f t="shared" si="9"/>
        <v>0</v>
      </c>
    </row>
    <row r="98" spans="1:11" ht="25.5" x14ac:dyDescent="0.25">
      <c r="A98" s="35">
        <v>95</v>
      </c>
      <c r="B98" s="19" t="s">
        <v>86</v>
      </c>
      <c r="C98" s="40" t="s">
        <v>178</v>
      </c>
      <c r="D98" s="37" t="s">
        <v>7</v>
      </c>
      <c r="E98" s="73">
        <v>8</v>
      </c>
      <c r="F98" s="74">
        <f>VALUE('celkem za zakázku'!F98)</f>
        <v>0</v>
      </c>
      <c r="G98" s="13">
        <f t="shared" si="5"/>
        <v>0</v>
      </c>
      <c r="H98" s="13">
        <f t="shared" si="6"/>
        <v>0</v>
      </c>
      <c r="I98" s="13">
        <f t="shared" si="7"/>
        <v>0</v>
      </c>
      <c r="J98" s="13">
        <f t="shared" si="8"/>
        <v>0</v>
      </c>
      <c r="K98" s="13">
        <f t="shared" si="9"/>
        <v>0</v>
      </c>
    </row>
    <row r="99" spans="1:11" ht="38.25" x14ac:dyDescent="0.25">
      <c r="A99" s="35">
        <v>96</v>
      </c>
      <c r="B99" s="16" t="s">
        <v>87</v>
      </c>
      <c r="C99" s="38" t="s">
        <v>135</v>
      </c>
      <c r="D99" s="37" t="s">
        <v>7</v>
      </c>
      <c r="E99" s="73">
        <v>2</v>
      </c>
      <c r="F99" s="74">
        <f>VALUE('celkem za zakázku'!F99)</f>
        <v>0</v>
      </c>
      <c r="G99" s="13">
        <f>F99*0.21</f>
        <v>0</v>
      </c>
      <c r="H99" s="13">
        <f t="shared" si="6"/>
        <v>0</v>
      </c>
      <c r="I99" s="13">
        <f t="shared" si="7"/>
        <v>0</v>
      </c>
      <c r="J99" s="13">
        <f t="shared" si="8"/>
        <v>0</v>
      </c>
      <c r="K99" s="13">
        <f t="shared" si="9"/>
        <v>0</v>
      </c>
    </row>
    <row r="100" spans="1:11" ht="38.25" x14ac:dyDescent="0.25">
      <c r="A100" s="35">
        <v>97</v>
      </c>
      <c r="B100" s="19" t="s">
        <v>88</v>
      </c>
      <c r="C100" s="40" t="s">
        <v>179</v>
      </c>
      <c r="D100" s="37" t="s">
        <v>7</v>
      </c>
      <c r="E100" s="73">
        <v>9</v>
      </c>
      <c r="F100" s="74">
        <f>VALUE('celkem za zakázku'!F100)</f>
        <v>0</v>
      </c>
      <c r="G100" s="13">
        <f t="shared" si="5"/>
        <v>0</v>
      </c>
      <c r="H100" s="13">
        <f t="shared" si="6"/>
        <v>0</v>
      </c>
      <c r="I100" s="13">
        <f t="shared" si="7"/>
        <v>0</v>
      </c>
      <c r="J100" s="13">
        <f t="shared" si="8"/>
        <v>0</v>
      </c>
      <c r="K100" s="13">
        <f t="shared" si="9"/>
        <v>0</v>
      </c>
    </row>
    <row r="101" spans="1:11" ht="18" x14ac:dyDescent="0.25">
      <c r="A101" s="55"/>
      <c r="B101" s="78"/>
      <c r="C101" s="53"/>
      <c r="D101" s="54"/>
      <c r="E101" s="93" t="s">
        <v>145</v>
      </c>
      <c r="F101" s="94"/>
      <c r="G101" s="95"/>
      <c r="H101" s="23">
        <f>SUM(H4:H100)</f>
        <v>0</v>
      </c>
      <c r="I101" s="91" t="s">
        <v>155</v>
      </c>
      <c r="J101" s="92"/>
      <c r="K101" s="23">
        <f>SUM(K4:K100)</f>
        <v>0</v>
      </c>
    </row>
  </sheetData>
  <sheetProtection algorithmName="SHA-512" hashValue="MWf87LzftnsCmfn34+ia6wpaBs+QeSmw98Ib0kcPOUtl59rPnexKYEKANiM0iTU0QVFgZ6SN5CqbLLxdYUBQoQ==" saltValue="iGdbUOeHk7EWpDMTfjOwGw==" spinCount="100000" sheet="1" objects="1" scenarios="1"/>
  <autoFilter ref="A3:K101">
    <filterColumn colId="4">
      <filters>
        <filter val="1"/>
        <filter val="10"/>
        <filter val="11"/>
        <filter val="12"/>
        <filter val="13"/>
        <filter val="15"/>
        <filter val="17"/>
        <filter val="18"/>
        <filter val="2"/>
        <filter val="22"/>
        <filter val="23"/>
        <filter val="25"/>
        <filter val="26"/>
        <filter val="3"/>
        <filter val="32"/>
        <filter val="35"/>
        <filter val="4"/>
        <filter val="47"/>
        <filter val="5"/>
        <filter val="6"/>
        <filter val="7"/>
        <filter val="8"/>
        <filter val="9"/>
        <filter val="CENA CELKEM BEZ DPH"/>
      </filters>
    </filterColumn>
  </autoFilter>
  <mergeCells count="2">
    <mergeCell ref="I101:J101"/>
    <mergeCell ref="E101:G10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celkem za zakázku</vt:lpstr>
      <vt:lpstr>KVSA</vt:lpstr>
      <vt:lpstr>KVSB</vt:lpstr>
      <vt:lpstr>KVSC</vt:lpstr>
      <vt:lpstr>KVSE</vt:lpstr>
      <vt:lpstr>KVSH</vt:lpstr>
      <vt:lpstr>KVSJ</vt:lpstr>
      <vt:lpstr>KVSK</vt:lpstr>
      <vt:lpstr>KVSL</vt:lpstr>
      <vt:lpstr>KVSM</vt:lpstr>
      <vt:lpstr>KVSP</vt:lpstr>
      <vt:lpstr>KVSS</vt:lpstr>
      <vt:lpstr>KVST</vt:lpstr>
      <vt:lpstr>KVSU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Puciová</dc:creator>
  <cp:lastModifiedBy>Jarmila Bočánková</cp:lastModifiedBy>
  <dcterms:created xsi:type="dcterms:W3CDTF">2023-05-16T08:29:54Z</dcterms:created>
  <dcterms:modified xsi:type="dcterms:W3CDTF">2023-11-01T08:22:40Z</dcterms:modified>
</cp:coreProperties>
</file>