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570" windowHeight="7650" activeTab="1"/>
  </bookViews>
  <sheets>
    <sheet name="Specifikace kancelářských židlí" sheetId="1" r:id="rId1"/>
    <sheet name="Počty a místa dodání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<sst xmlns="http://schemas.openxmlformats.org/spreadsheetml/2006/main" count="408" uniqueCount="133">
  <si>
    <t>Komodita</t>
  </si>
  <si>
    <r>
      <t xml:space="preserve">Kancelářská židle otočná s </t>
    </r>
    <r>
      <rPr>
        <b/>
        <sz val="11"/>
        <color theme="1"/>
        <rFont val="Calibri"/>
        <family val="2"/>
        <scheme val="minor"/>
      </rPr>
      <t>podhlavníkem</t>
    </r>
  </si>
  <si>
    <t>Ilustrační obrázek</t>
  </si>
  <si>
    <t xml:space="preserve">Kancelářská židle otočná s podhlavníkem - zádová opěrka z pevné samonosné síťoviny </t>
  </si>
  <si>
    <t xml:space="preserve">Konferenční židle – polstrovaný sedák i zádová opěrka </t>
  </si>
  <si>
    <t>Židle je stohovatelná, polstrovaný sedák i zádová opěrka.</t>
  </si>
  <si>
    <t xml:space="preserve">Kříž pětiramenný nylonový - černý </t>
  </si>
  <si>
    <t xml:space="preserve">Sedák čalouněný, výplň studená pěna </t>
  </si>
  <si>
    <t xml:space="preserve">Opěrka bederní hloubkově a výškově stavitelná </t>
  </si>
  <si>
    <t xml:space="preserve">Kolečka univerzální prům. 65 mm pro tvrdou podlahu i koberec </t>
  </si>
  <si>
    <t xml:space="preserve">Nosnost min. 150 kg. </t>
  </si>
  <si>
    <t>Hloubka sedu min. 41 cm, max. 44 cm.</t>
  </si>
  <si>
    <t>Výška židle min. 78 cm, max. 87 cm.</t>
  </si>
  <si>
    <t>Otěruvzdornost min. 30 000 cyklů.</t>
  </si>
  <si>
    <t>Sedák čalouněný</t>
  </si>
  <si>
    <t xml:space="preserve">Výška sedu min. 44 cm, max. 56 cm </t>
  </si>
  <si>
    <t xml:space="preserve">Kancelářská židle otočná s podhlavníkem - čalouněná zádová opěrka </t>
  </si>
  <si>
    <t xml:space="preserve">Celková výška židle min. 104 cm, max. 121 cm + podhlavník 17 - 24 cm </t>
  </si>
  <si>
    <t xml:space="preserve">Otěruvzdornost min. 150 000 cyklů </t>
  </si>
  <si>
    <t xml:space="preserve">Područky černé  výškově stavitelné s horní měkčenou dotykovou plochou </t>
  </si>
  <si>
    <t xml:space="preserve">Podhlavník stavitelný výškově a úhlově v černé prodyšné síťovině </t>
  </si>
  <si>
    <t xml:space="preserve">Opěrka bederní výškově stavitelná </t>
  </si>
  <si>
    <t xml:space="preserve">Nosnost min. 130 kg </t>
  </si>
  <si>
    <t xml:space="preserve">Podhlavník stavitelný výškově a úhlově  </t>
  </si>
  <si>
    <t xml:space="preserve">Podhlavník stavitelný 3D v  prodyšné síťovině </t>
  </si>
  <si>
    <t xml:space="preserve">Celková výška židle min. 98 cm, max. 121 cm + podhlavník 16 - 25 cm </t>
  </si>
  <si>
    <t xml:space="preserve">Područky černé stavitelné výškově s horní měkčenou dotykovovou plochou </t>
  </si>
  <si>
    <r>
      <t xml:space="preserve">Konferenční židle </t>
    </r>
    <r>
      <rPr>
        <b/>
        <sz val="11"/>
        <color theme="1"/>
        <rFont val="Calibri"/>
        <family val="2"/>
        <scheme val="minor"/>
      </rPr>
      <t>čalouněná</t>
    </r>
  </si>
  <si>
    <t xml:space="preserve">Kostra ocelová z oválných profilů – odstín černá </t>
  </si>
  <si>
    <t>Výška sedu min. 46 cm, max. 49 cm.</t>
  </si>
  <si>
    <r>
      <t xml:space="preserve">Kancelářské křeslo otočné 
</t>
    </r>
    <r>
      <rPr>
        <b/>
        <sz val="11"/>
        <color theme="1"/>
        <rFont val="Calibri"/>
        <family val="2"/>
        <scheme val="minor"/>
      </rPr>
      <t>bez podhlavníku</t>
    </r>
  </si>
  <si>
    <t xml:space="preserve">Otěruvzdornost min. 100 000 cyklů </t>
  </si>
  <si>
    <t xml:space="preserve">Nosnost min. 150 kg </t>
  </si>
  <si>
    <t xml:space="preserve">Kolečka univerzální pro tvrdou podlahu i koberec </t>
  </si>
  <si>
    <t>Mechanika houpací s nastavením protiváhy sedícího</t>
  </si>
  <si>
    <t xml:space="preserve">Područky černé  3D se zámkem výškově i hloubkově stavitelné, otočné s horní měkčenou dotykovou plochou </t>
  </si>
  <si>
    <t xml:space="preserve">Zádová opěrka výškově stavitelná ze samonosné černé síťoviny s mech. zámkem </t>
  </si>
  <si>
    <t xml:space="preserve">Zádová opěrka výškově stavitelná </t>
  </si>
  <si>
    <t xml:space="preserve">Sedák i opěrák čalouněný ve stejné barvě, výplň studená pěna </t>
  </si>
  <si>
    <t>Specifikace požadované parametry závazné</t>
  </si>
  <si>
    <t xml:space="preserve">Nosnost min. 120 kg. </t>
  </si>
  <si>
    <t>Záruční doba min. 2 roky</t>
  </si>
  <si>
    <t>Sedák čalouněný, sedák i opěrák ve stejné barvě</t>
  </si>
  <si>
    <t xml:space="preserve">Záruční doba min. 5 let </t>
  </si>
  <si>
    <t xml:space="preserve">Sedák i opěrák čalouněný ve stejné barvě. </t>
  </si>
  <si>
    <t>typ 5</t>
  </si>
  <si>
    <t xml:space="preserve">Výška sedu min. 45 cm, max. 57 cm </t>
  </si>
  <si>
    <t xml:space="preserve">Šířka sedu min. 47 cm, max. 54 cm. </t>
  </si>
  <si>
    <t xml:space="preserve">Mechanika t-syncho s horizontálním posunem sedáku, 5 polohami aretace, nastavením tuhosti dle váhy uživatele </t>
  </si>
  <si>
    <t xml:space="preserve">Mechanika syncho s 5 polohami aretace, nastavením tuhosti dle váhy uživatele </t>
  </si>
  <si>
    <t xml:space="preserve">Kříž pětiramenný plastový </t>
  </si>
  <si>
    <t xml:space="preserve">Područky pevné plastové, v horní části čalouněné ve stejné barvě čalounění židle </t>
  </si>
  <si>
    <t xml:space="preserve">Opěrák pevný, čalouněný </t>
  </si>
  <si>
    <t xml:space="preserve">Celková výška židle min. 113 cm, max. 130 cm </t>
  </si>
  <si>
    <t xml:space="preserve">Výška sedu min. 43 cm, max. 58 cm </t>
  </si>
  <si>
    <t xml:space="preserve">Kancelářské křeslo otočné bez podhlavníku - zádová opěrka čalouněná </t>
  </si>
  <si>
    <t>Šířka sedáku min. 50 cm, hloubka sedáku min. 45 cm</t>
  </si>
  <si>
    <t xml:space="preserve">Mechanika synchronní s 5 polohami aretace, nastavením tuhosti dle váhy uživatele </t>
  </si>
  <si>
    <t>Šířka sedáku min. 50 cm, hloubka sedáku min. 46 cm</t>
  </si>
  <si>
    <t>Šířka sedáku min. 52 cm, hloubka sedáku min. 49 cm</t>
  </si>
  <si>
    <t>Šířka sedáku min. 52 cm,hloubka sedáku min. 49 cm</t>
  </si>
  <si>
    <t xml:space="preserve">typ 1 </t>
  </si>
  <si>
    <t>typ 2</t>
  </si>
  <si>
    <t xml:space="preserve">typ 3  </t>
  </si>
  <si>
    <t>typ 4</t>
  </si>
  <si>
    <t>cena celkem za zakázku bez DPH:</t>
  </si>
  <si>
    <t>cena celkem za zakázku včetně DPH:</t>
  </si>
  <si>
    <t>Místo dodání:</t>
  </si>
  <si>
    <t>Převezme:</t>
  </si>
  <si>
    <t>Požadované množství</t>
  </si>
  <si>
    <t xml:space="preserve">Jednotková cena bez  DPH </t>
  </si>
  <si>
    <t>Částka DPH za jednotku</t>
  </si>
  <si>
    <t>Celková cena bez  DPH</t>
  </si>
  <si>
    <t xml:space="preserve">Jednotková cena s  DPH </t>
  </si>
  <si>
    <t>Částka DPH celkem za položku</t>
  </si>
  <si>
    <t>Celková cena s DPH</t>
  </si>
  <si>
    <t>C E L K E M</t>
  </si>
  <si>
    <t>Krajská veterinární správa SVS pro Jihočeský kraj, Severní 2303/9, 370 10 České Budějovice</t>
  </si>
  <si>
    <t>Krajská veterinární správa SVS pro Olomoucký kraj, Tř. Míru 563/101, 779 00 Olomouc-Neředín</t>
  </si>
  <si>
    <t>Krajská veterinární správa SVS pro Plzeňský kraj, Družstevní 1846/13, 301 00 Plzeň</t>
  </si>
  <si>
    <t>Krajská veterinární správa SVS pro Středočeský kraj, Černoleská 1929, 256 01 Benešov</t>
  </si>
  <si>
    <t>Krajská veterinární správa SVS pro Ústecký kraj, Sebuzínská 38, 403 21 Ústí nad Labem</t>
  </si>
  <si>
    <t>Krajská veterinární správa SVS pro Zlínský kraj, Lazy V. 654, 760 01  Zlín</t>
  </si>
  <si>
    <t>Krajská veterinární správa SVS pro Jihomoravský kraj, Palackého třída 1309/174, 612 00 Brno</t>
  </si>
  <si>
    <t>Typ kancelářské židle</t>
  </si>
  <si>
    <t>Bc. Lenka Obšilová, tel.: 585 700 744, email: l.obsilova.kvsm@svscr.cz</t>
  </si>
  <si>
    <t>Ing. Anna Janovcová, tel.: 377 333 830, email:  a.janovcova.kvsp@svscr.cz</t>
  </si>
  <si>
    <t>Marie Gallová, tel.: 577 009 648, email:  m.gallova.kvsz@svscr.cz</t>
  </si>
  <si>
    <t>Krajská veterinární správa SVS pro Moravskoslezský kraj, Na Obvodu 51, 703 00 Ostrava Vítkovice</t>
  </si>
  <si>
    <t>Ing. František Kubík, CSc., tel.: 387 789 525, email: f.kubik.kvsc@svscr.cz</t>
  </si>
  <si>
    <t>Splňuje ANO/NE</t>
  </si>
  <si>
    <t>Vyplňte ANO/NE</t>
  </si>
  <si>
    <t>Položka</t>
  </si>
  <si>
    <t>Bez DPH v Kč</t>
  </si>
  <si>
    <t>S DPH v Kč</t>
  </si>
  <si>
    <t>DPH v Kč</t>
  </si>
  <si>
    <t>(např. referenční výrobek GAME ŠÉF VIP SÍŤ)</t>
  </si>
  <si>
    <t>(např. referenční výrobek GAME ŠÉF SÍŤ)</t>
  </si>
  <si>
    <t>(např. referenční výrobek LARA VIP)</t>
  </si>
  <si>
    <t xml:space="preserve"> (např. referenční výrobek Kevin)</t>
  </si>
  <si>
    <t>(např. referenční výrobek Taurus)</t>
  </si>
  <si>
    <t>Obchodní firma nebo název dodavatele - právnická/fyzická osoba</t>
  </si>
  <si>
    <t>typ 6</t>
  </si>
  <si>
    <r>
      <t xml:space="preserve">Kancelářská židle otočná </t>
    </r>
    <r>
      <rPr>
        <b/>
        <sz val="11"/>
        <color theme="1"/>
        <rFont val="Calibri"/>
        <family val="2"/>
        <scheme val="minor"/>
      </rPr>
      <t>bez podhlavníku</t>
    </r>
  </si>
  <si>
    <t xml:space="preserve">Kancelářská židle otočná bez podhlavníku - čalouněná zádová opěrka </t>
  </si>
  <si>
    <t>Celková výška židle min. 98 cm, max. 121 cm</t>
  </si>
  <si>
    <t>Barva černá, modrá, šedá</t>
  </si>
  <si>
    <t>typ 3</t>
  </si>
  <si>
    <t>Mgr. Daniela Trenzová, tel: 541 594 470, email: d.trenzova.kvsb@svscr.cz</t>
  </si>
  <si>
    <t>typ 1</t>
  </si>
  <si>
    <t>Ing. Lenka Dokoupilová, tel.: 317 742 033, email:   l.dokoupilova.kvss@svscr.cz</t>
  </si>
  <si>
    <t>JUDr. Marek Bařtipán, tel.: 475 315 940, email: m.bartipan.kvsu@svscr.cz</t>
  </si>
  <si>
    <t>Krajská veterinární správa SVS pro Pardubický kraj, Husova 1747, 530 03 Pardubice</t>
  </si>
  <si>
    <t>Ing. Iva Šimůnková, tel.: 466 768 680, email:  i.simunkova.kvse@svscr.cz</t>
  </si>
  <si>
    <t>Krajská veterinární správa SVS pro Kraj Vysočina, Rantířovská 94/22, 586 01 Jihlava – Horní Kosov</t>
  </si>
  <si>
    <t>Ing. Marie Krajcrová, tel.: 567 570 259, email:  m.krajcrova.kvsj@svscr.cz</t>
  </si>
  <si>
    <t>Jan Tvrdek, tel.:  227 010 218, email:  j.tvrdek@svscr.cz</t>
  </si>
  <si>
    <t>Ústřední veterinární správa Státní veterinární správy, Slezská 100/7, 12000, Praha 2</t>
  </si>
  <si>
    <t>Ústřední veterinární správa Státní veterinární správy, Ostašovská 521, 460 01 Liberec</t>
  </si>
  <si>
    <t>Ing. Ilona Mikezová, tel.: 485 107 696, email:   i.mikezova@svscr.cz</t>
  </si>
  <si>
    <t>Jana Šivlová, tel.: 596 788 601, email:  j.sivlova.kvst@svscr.cz</t>
  </si>
  <si>
    <t xml:space="preserve">Ústřední veterinární správa Státní veterinární správy, Vrcovická 2227, 397 01 Písek </t>
  </si>
  <si>
    <t>Radka Šuhajová, tel.: 777 355 983, email: r.suhajova@svscr.cz</t>
  </si>
  <si>
    <r>
      <t xml:space="preserve">Kancelářská židle otočná s podhlavníkem </t>
    </r>
    <r>
      <rPr>
        <b/>
        <sz val="11"/>
        <color theme="1"/>
        <rFont val="Calibri"/>
        <family val="2"/>
        <scheme val="minor"/>
      </rPr>
      <t>typ 1 (cena za 1 ks, včetně dopravy a motáže)</t>
    </r>
  </si>
  <si>
    <r>
      <t xml:space="preserve">Kancelářská židle otočná s podhlavníkem </t>
    </r>
    <r>
      <rPr>
        <b/>
        <sz val="11"/>
        <color theme="1"/>
        <rFont val="Calibri"/>
        <family val="2"/>
        <scheme val="minor"/>
      </rPr>
      <t>typ 2 (cena za 1 ks, včetně dopravy a motáže)</t>
    </r>
  </si>
  <si>
    <r>
      <t xml:space="preserve">Kancelářská židle otočná bez podhlavníku </t>
    </r>
    <r>
      <rPr>
        <b/>
        <sz val="11"/>
        <color theme="1"/>
        <rFont val="Calibri"/>
        <family val="2"/>
        <scheme val="minor"/>
      </rPr>
      <t>typ 3 (cena za 1 ks, včetně dopravy a motáže)</t>
    </r>
  </si>
  <si>
    <r>
      <t xml:space="preserve">Kancelářská židle otočná s podhlavníkem </t>
    </r>
    <r>
      <rPr>
        <b/>
        <sz val="11"/>
        <color theme="1"/>
        <rFont val="Calibri"/>
        <family val="2"/>
        <scheme val="minor"/>
      </rPr>
      <t>typ 4 (cena za 1 ks, včetně dopravy a motáže)</t>
    </r>
  </si>
  <si>
    <r>
      <t>Kancelářské křeslo otočné bez podhlavníku</t>
    </r>
    <r>
      <rPr>
        <b/>
        <sz val="11"/>
        <color theme="1"/>
        <rFont val="Calibri"/>
        <family val="2"/>
        <scheme val="minor"/>
      </rPr>
      <t xml:space="preserve"> typ 5 (cena za 1 ks, včetně dopravy a motáže)</t>
    </r>
  </si>
  <si>
    <r>
      <t xml:space="preserve">Konferenční židle čalouněná </t>
    </r>
    <r>
      <rPr>
        <b/>
        <sz val="11"/>
        <color theme="1"/>
        <rFont val="Calibri"/>
        <family val="2"/>
        <scheme val="minor"/>
      </rPr>
      <t>typ 6 (cena za 1 ks, včetně dopravy a motáže)</t>
    </r>
  </si>
  <si>
    <t>Vyplňte název zboží (označení typu/modelu, popř. jasný popis nebo odkaz na www)</t>
  </si>
  <si>
    <r>
      <t xml:space="preserve">Příloha č. 1  – </t>
    </r>
    <r>
      <rPr>
        <sz val="14"/>
        <color rgb="FF000000"/>
        <rFont val="Calibri"/>
        <family val="2"/>
        <scheme val="minor"/>
      </rPr>
      <t xml:space="preserve">Specifikace kancelářských židli a </t>
    </r>
    <r>
      <rPr>
        <b/>
        <u val="single"/>
        <sz val="14"/>
        <color rgb="FF000000"/>
        <rFont val="Calibri"/>
        <family val="2"/>
        <scheme val="minor"/>
      </rPr>
      <t>počty a místa dodání</t>
    </r>
    <r>
      <rPr>
        <b/>
        <sz val="14"/>
        <color rgb="FFFF0000"/>
        <rFont val="Calibri"/>
        <family val="2"/>
        <scheme val="minor"/>
      </rPr>
      <t xml:space="preserve"> doplňte na žlutě vyznačených polích,</t>
    </r>
    <r>
      <rPr>
        <b/>
        <sz val="14"/>
        <color rgb="FF00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tuto přílohu ponechte ve formátu xlsx. - nepřevádějte do PDF.</t>
    </r>
  </si>
  <si>
    <t>Barva černá, modrá, šedá nebo kombinace černé barvy s modrou nebo kombinace černé se šedou barvou</t>
  </si>
  <si>
    <r>
      <t xml:space="preserve">Příloha č. 1 – </t>
    </r>
    <r>
      <rPr>
        <b/>
        <u val="single"/>
        <sz val="18"/>
        <color rgb="FF000000"/>
        <rFont val="Calibri"/>
        <family val="2"/>
        <scheme val="minor"/>
      </rPr>
      <t>Specifikace kancelářských židlí</t>
    </r>
    <r>
      <rPr>
        <sz val="18"/>
        <color rgb="FF000000"/>
        <rFont val="Calibri"/>
        <family val="2"/>
        <scheme val="minor"/>
      </rPr>
      <t xml:space="preserve"> a počty a místa dodání - </t>
    </r>
    <r>
      <rPr>
        <b/>
        <i/>
        <sz val="18"/>
        <color rgb="FFFF0000"/>
        <rFont val="Calibri"/>
        <family val="2"/>
        <scheme val="minor"/>
      </rPr>
      <t>k vyplnění rámečky se žlutou výplní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</si>
</sst>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.00\ &quot;Kč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u val="single"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i/>
      <sz val="18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 style="medium"/>
    </border>
    <border>
      <left style="hair"/>
      <right style="hair"/>
      <top style="medium"/>
      <bottom style="hair"/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 style="hair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24" fillId="0" borderId="0" applyNumberFormat="0" applyFill="0" applyBorder="0" applyAlignment="0" applyProtection="0"/>
  </cellStyleXfs>
  <cellXfs count="127">
    <xf numFmtId="0" fontId="0" fillId="0" borderId="0" xfId="0"/>
    <xf numFmtId="164" fontId="7" fillId="0" borderId="1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top" wrapText="1"/>
      <protection/>
    </xf>
    <xf numFmtId="164" fontId="8" fillId="2" borderId="1" xfId="0" applyNumberFormat="1" applyFont="1" applyFill="1" applyBorder="1" applyAlignment="1" applyProtection="1">
      <alignment horizontal="center" vertical="center"/>
      <protection/>
    </xf>
    <xf numFmtId="164" fontId="11" fillId="0" borderId="1" xfId="0" applyNumberFormat="1" applyFont="1" applyBorder="1" applyAlignment="1" applyProtection="1">
      <alignment horizontal="center" vertical="center"/>
      <protection/>
    </xf>
    <xf numFmtId="164" fontId="11" fillId="0" borderId="2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 wrapText="1"/>
      <protection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 wrapText="1"/>
      <protection locked="0"/>
    </xf>
    <xf numFmtId="0" fontId="13" fillId="4" borderId="4" xfId="0" applyFont="1" applyFill="1" applyBorder="1" applyAlignment="1" applyProtection="1">
      <alignment horizontal="left" vertical="center" wrapText="1"/>
      <protection locked="0"/>
    </xf>
    <xf numFmtId="0" fontId="13" fillId="4" borderId="5" xfId="0" applyFont="1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13" fillId="4" borderId="7" xfId="0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/>
    </xf>
    <xf numFmtId="0" fontId="0" fillId="0" borderId="4" xfId="0" applyFill="1" applyBorder="1" applyAlignment="1" applyProtection="1">
      <alignment wrapText="1"/>
      <protection/>
    </xf>
    <xf numFmtId="0" fontId="0" fillId="0" borderId="9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3" fillId="0" borderId="7" xfId="0" applyFont="1" applyFill="1" applyBorder="1" applyAlignment="1" applyProtection="1">
      <alignment wrapText="1"/>
      <protection/>
    </xf>
    <xf numFmtId="0" fontId="0" fillId="0" borderId="5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wrapText="1"/>
      <protection/>
    </xf>
    <xf numFmtId="0" fontId="3" fillId="0" borderId="7" xfId="0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0" fontId="2" fillId="0" borderId="2" xfId="0" applyFont="1" applyFill="1" applyBorder="1" applyProtection="1">
      <protection/>
    </xf>
    <xf numFmtId="0" fontId="0" fillId="0" borderId="2" xfId="0" applyBorder="1" applyAlignment="1" applyProtection="1">
      <alignment horizontal="center"/>
      <protection/>
    </xf>
    <xf numFmtId="0" fontId="11" fillId="0" borderId="2" xfId="0" applyFont="1" applyBorder="1" applyProtection="1">
      <protection/>
    </xf>
    <xf numFmtId="0" fontId="2" fillId="0" borderId="1" xfId="0" applyFont="1" applyFill="1" applyBorder="1" applyProtection="1">
      <protection/>
    </xf>
    <xf numFmtId="0" fontId="0" fillId="0" borderId="1" xfId="0" applyFill="1" applyBorder="1" applyAlignment="1" applyProtection="1">
      <alignment horizontal="center"/>
      <protection/>
    </xf>
    <xf numFmtId="0" fontId="2" fillId="0" borderId="2" xfId="0" applyFont="1" applyBorder="1" applyProtection="1">
      <protection/>
    </xf>
    <xf numFmtId="0" fontId="11" fillId="0" borderId="13" xfId="0" applyFont="1" applyBorder="1" applyProtection="1">
      <protection/>
    </xf>
    <xf numFmtId="0" fontId="0" fillId="5" borderId="13" xfId="0" applyFill="1" applyBorder="1" applyAlignment="1" applyProtection="1">
      <alignment horizontal="center"/>
      <protection/>
    </xf>
    <xf numFmtId="0" fontId="2" fillId="0" borderId="1" xfId="0" applyFont="1" applyBorder="1" applyProtection="1">
      <protection/>
    </xf>
    <xf numFmtId="0" fontId="8" fillId="0" borderId="2" xfId="0" applyFont="1" applyFill="1" applyBorder="1" applyAlignment="1" applyProtection="1">
      <alignment horizontal="center"/>
      <protection/>
    </xf>
    <xf numFmtId="0" fontId="14" fillId="0" borderId="1" xfId="0" applyFont="1" applyFill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/>
    </xf>
    <xf numFmtId="164" fontId="8" fillId="7" borderId="1" xfId="0" applyNumberFormat="1" applyFont="1" applyFill="1" applyBorder="1" applyProtection="1">
      <protection/>
    </xf>
    <xf numFmtId="164" fontId="8" fillId="7" borderId="2" xfId="0" applyNumberFormat="1" applyFont="1" applyFill="1" applyBorder="1" applyProtection="1">
      <protection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165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/>
    </xf>
    <xf numFmtId="164" fontId="8" fillId="0" borderId="1" xfId="0" applyNumberFormat="1" applyFont="1" applyFill="1" applyBorder="1" applyAlignment="1" applyProtection="1">
      <alignment horizontal="center" vertical="center" wrapText="1"/>
      <protection/>
    </xf>
    <xf numFmtId="4" fontId="7" fillId="0" borderId="1" xfId="0" applyNumberFormat="1" applyFont="1" applyBorder="1" applyAlignment="1" applyProtection="1">
      <alignment horizontal="center" vertical="center"/>
      <protection/>
    </xf>
    <xf numFmtId="0" fontId="13" fillId="4" borderId="14" xfId="0" applyFont="1" applyFill="1" applyBorder="1" applyAlignment="1" applyProtection="1">
      <alignment horizontal="left" vertical="center" wrapText="1"/>
      <protection locked="0"/>
    </xf>
    <xf numFmtId="0" fontId="13" fillId="4" borderId="15" xfId="0" applyFont="1" applyFill="1" applyBorder="1" applyAlignment="1" applyProtection="1">
      <alignment horizontal="left" vertical="center" wrapText="1"/>
      <protection locked="0"/>
    </xf>
    <xf numFmtId="0" fontId="13" fillId="4" borderId="1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22" fillId="6" borderId="13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23" fillId="6" borderId="13" xfId="0" applyFont="1" applyFill="1" applyBorder="1" applyAlignment="1" applyProtection="1">
      <alignment horizontal="left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14" xfId="0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1" fillId="8" borderId="1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4" fontId="7" fillId="0" borderId="0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8" fillId="7" borderId="1" xfId="0" applyNumberFormat="1" applyFont="1" applyFill="1" applyBorder="1" applyAlignment="1" applyProtection="1">
      <alignment horizontal="center" vertical="center"/>
      <protection locked="0"/>
    </xf>
    <xf numFmtId="164" fontId="8" fillId="7" borderId="1" xfId="0" applyNumberFormat="1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Protection="1"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3" fontId="8" fillId="7" borderId="2" xfId="0" applyNumberFormat="1" applyFont="1" applyFill="1" applyBorder="1" applyAlignment="1" applyProtection="1">
      <alignment horizontal="center" vertical="center"/>
      <protection locked="0"/>
    </xf>
    <xf numFmtId="164" fontId="8" fillId="7" borderId="2" xfId="0" applyNumberFormat="1" applyFont="1" applyFill="1" applyBorder="1" applyProtection="1">
      <protection locked="0"/>
    </xf>
    <xf numFmtId="0" fontId="10" fillId="0" borderId="0" xfId="0" applyFont="1" applyFill="1" applyAlignment="1" applyProtection="1">
      <alignment vertical="top" wrapText="1"/>
      <protection/>
    </xf>
    <xf numFmtId="0" fontId="20" fillId="8" borderId="1" xfId="0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wrapText="1"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26" xfId="0" applyFill="1" applyBorder="1" applyAlignment="1" applyProtection="1">
      <alignment horizontal="center" wrapText="1"/>
      <protection locked="0"/>
    </xf>
    <xf numFmtId="0" fontId="13" fillId="4" borderId="14" xfId="0" applyFont="1" applyFill="1" applyBorder="1" applyAlignment="1" applyProtection="1">
      <alignment horizontal="left" vertical="center" wrapText="1"/>
      <protection locked="0"/>
    </xf>
    <xf numFmtId="0" fontId="13" fillId="4" borderId="15" xfId="0" applyFont="1" applyFill="1" applyBorder="1" applyAlignment="1" applyProtection="1">
      <alignment horizontal="left" vertical="center" wrapText="1"/>
      <protection locked="0"/>
    </xf>
    <xf numFmtId="0" fontId="13" fillId="4" borderId="16" xfId="0" applyFont="1" applyFill="1" applyBorder="1" applyAlignment="1" applyProtection="1">
      <alignment horizontal="left" vertical="center" wrapText="1"/>
      <protection locked="0"/>
    </xf>
    <xf numFmtId="0" fontId="13" fillId="4" borderId="23" xfId="0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Border="1" applyAlignment="1" applyProtection="1">
      <alignment horizontal="left" vertical="center" wrapText="1"/>
      <protection locked="0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25" fillId="8" borderId="0" xfId="0" applyFont="1" applyFill="1" applyAlignment="1" applyProtection="1">
      <alignment horizontal="left" vertical="top" wrapText="1"/>
      <protection locked="0"/>
    </xf>
    <xf numFmtId="0" fontId="24" fillId="4" borderId="14" xfId="21" applyFill="1" applyBorder="1" applyAlignment="1" applyProtection="1">
      <alignment horizontal="left" vertical="center" wrapText="1"/>
      <protection locked="0"/>
    </xf>
    <xf numFmtId="0" fontId="4" fillId="8" borderId="30" xfId="0" applyFont="1" applyFill="1" applyBorder="1" applyAlignment="1" applyProtection="1">
      <alignment horizontal="left" vertical="center" wrapText="1"/>
      <protection/>
    </xf>
    <xf numFmtId="0" fontId="4" fillId="8" borderId="31" xfId="0" applyFont="1" applyFill="1" applyBorder="1" applyAlignment="1" applyProtection="1">
      <alignment horizontal="left" vertical="center" wrapText="1"/>
      <protection/>
    </xf>
    <xf numFmtId="0" fontId="4" fillId="8" borderId="32" xfId="0" applyFont="1" applyFill="1" applyBorder="1" applyAlignment="1" applyProtection="1">
      <alignment horizontal="left" vertical="center" wrapText="1"/>
      <protection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55</xdr:row>
      <xdr:rowOff>28575</xdr:rowOff>
    </xdr:from>
    <xdr:to>
      <xdr:col>5</xdr:col>
      <xdr:colOff>2124075</xdr:colOff>
      <xdr:row>65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grayscl/>
        </a:blip>
        <a:stretch>
          <a:fillRect/>
        </a:stretch>
      </xdr:blipFill>
      <xdr:spPr>
        <a:xfrm>
          <a:off x="11925300" y="12792075"/>
          <a:ext cx="1943100" cy="1962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257175</xdr:colOff>
      <xdr:row>85</xdr:row>
      <xdr:rowOff>57150</xdr:rowOff>
    </xdr:from>
    <xdr:to>
      <xdr:col>5</xdr:col>
      <xdr:colOff>1971675</xdr:colOff>
      <xdr:row>94</xdr:row>
      <xdr:rowOff>57150</xdr:rowOff>
    </xdr:to>
    <xdr:pic>
      <xdr:nvPicPr>
        <xdr:cNvPr id="4" name="Obrázek 3" descr="Konferenční židle VIVA, černé nohy, černá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01500" y="18716625"/>
          <a:ext cx="17145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409575</xdr:colOff>
      <xdr:row>71</xdr:row>
      <xdr:rowOff>238125</xdr:rowOff>
    </xdr:from>
    <xdr:to>
      <xdr:col>5</xdr:col>
      <xdr:colOff>1485900</xdr:colOff>
      <xdr:row>81</xdr:row>
      <xdr:rowOff>0</xdr:rowOff>
    </xdr:to>
    <xdr:pic>
      <xdr:nvPicPr>
        <xdr:cNvPr id="15" name="Obrázek 14" descr="Kancelářské křeslo KEVIN, modrá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12" r="26200"/>
        <a:stretch>
          <a:fillRect/>
        </a:stretch>
      </xdr:blipFill>
      <xdr:spPr bwMode="auto">
        <a:xfrm>
          <a:off x="12153900" y="16078200"/>
          <a:ext cx="10763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171450</xdr:colOff>
      <xdr:row>5</xdr:row>
      <xdr:rowOff>85725</xdr:rowOff>
    </xdr:from>
    <xdr:to>
      <xdr:col>5</xdr:col>
      <xdr:colOff>1571625</xdr:colOff>
      <xdr:row>16</xdr:row>
      <xdr:rowOff>161925</xdr:rowOff>
    </xdr:to>
    <xdr:pic>
      <xdr:nvPicPr>
        <xdr:cNvPr id="16" name="Obrázek 15" descr="kancelářská židle GAME ŠÉF, synchro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15775" y="2724150"/>
          <a:ext cx="1400175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390525</xdr:colOff>
      <xdr:row>21</xdr:row>
      <xdr:rowOff>133350</xdr:rowOff>
    </xdr:from>
    <xdr:to>
      <xdr:col>5</xdr:col>
      <xdr:colOff>2009775</xdr:colOff>
      <xdr:row>34</xdr:row>
      <xdr:rowOff>47625</xdr:rowOff>
    </xdr:to>
    <xdr:pic>
      <xdr:nvPicPr>
        <xdr:cNvPr id="17" name="Obrázek 16" descr=" 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435"/>
        <a:stretch>
          <a:fillRect/>
        </a:stretch>
      </xdr:blipFill>
      <xdr:spPr bwMode="auto">
        <a:xfrm>
          <a:off x="12134850" y="6200775"/>
          <a:ext cx="1619250" cy="277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209550</xdr:colOff>
      <xdr:row>38</xdr:row>
      <xdr:rowOff>57150</xdr:rowOff>
    </xdr:from>
    <xdr:to>
      <xdr:col>5</xdr:col>
      <xdr:colOff>1971675</xdr:colOff>
      <xdr:row>51</xdr:row>
      <xdr:rowOff>0</xdr:rowOff>
    </xdr:to>
    <xdr:pic>
      <xdr:nvPicPr>
        <xdr:cNvPr id="7" name="Obrázek 6" descr="Kancelářské židle Alba - Kancelářská židle Lara VIP černá bez podhlavníku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53875" y="9734550"/>
          <a:ext cx="176212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zoomScale="70" zoomScaleNormal="70" workbookViewId="0" topLeftCell="A1">
      <selection activeCell="D2" sqref="D2:F2"/>
    </sheetView>
  </sheetViews>
  <sheetFormatPr defaultColWidth="9.140625" defaultRowHeight="15"/>
  <cols>
    <col min="1" max="1" width="15.140625" style="61" customWidth="1"/>
    <col min="2" max="2" width="15.140625" style="56" customWidth="1"/>
    <col min="3" max="3" width="86.140625" style="57" customWidth="1"/>
    <col min="4" max="4" width="27.00390625" style="57" customWidth="1"/>
    <col min="5" max="5" width="32.7109375" style="57" customWidth="1"/>
    <col min="6" max="6" width="32.57421875" style="62" customWidth="1"/>
    <col min="7" max="16384" width="9.140625" style="57" customWidth="1"/>
  </cols>
  <sheetData>
    <row r="1" spans="1:9" s="51" customFormat="1" ht="32.5" customHeight="1">
      <c r="A1" s="120" t="s">
        <v>132</v>
      </c>
      <c r="B1" s="120"/>
      <c r="C1" s="120"/>
      <c r="D1" s="120"/>
      <c r="E1" s="120"/>
      <c r="F1" s="120"/>
      <c r="G1" s="50"/>
      <c r="H1" s="50"/>
      <c r="I1" s="50"/>
    </row>
    <row r="2" spans="1:8" s="51" customFormat="1" ht="42" customHeight="1">
      <c r="A2" s="122" t="s">
        <v>101</v>
      </c>
      <c r="B2" s="123"/>
      <c r="C2" s="124"/>
      <c r="D2" s="125"/>
      <c r="E2" s="125"/>
      <c r="F2" s="125"/>
      <c r="G2" s="50"/>
      <c r="H2" s="50"/>
    </row>
    <row r="3" spans="1:6" s="56" customFormat="1" ht="90" customHeight="1" thickBot="1">
      <c r="A3" s="52"/>
      <c r="B3" s="53" t="s">
        <v>0</v>
      </c>
      <c r="C3" s="53" t="s">
        <v>39</v>
      </c>
      <c r="D3" s="54" t="s">
        <v>90</v>
      </c>
      <c r="E3" s="55" t="s">
        <v>129</v>
      </c>
      <c r="F3" s="53" t="s">
        <v>2</v>
      </c>
    </row>
    <row r="4" spans="1:6" ht="15" customHeight="1">
      <c r="A4" s="99" t="s">
        <v>61</v>
      </c>
      <c r="B4" s="108" t="s">
        <v>1</v>
      </c>
      <c r="C4" s="17" t="s">
        <v>3</v>
      </c>
      <c r="D4" s="11" t="s">
        <v>91</v>
      </c>
      <c r="E4" s="121"/>
      <c r="F4" s="105"/>
    </row>
    <row r="5" spans="1:6" ht="29">
      <c r="A5" s="100"/>
      <c r="B5" s="109"/>
      <c r="C5" s="18" t="s">
        <v>48</v>
      </c>
      <c r="D5" s="12" t="s">
        <v>91</v>
      </c>
      <c r="E5" s="115"/>
      <c r="F5" s="106"/>
    </row>
    <row r="6" spans="1:6" ht="15">
      <c r="A6" s="100"/>
      <c r="B6" s="109"/>
      <c r="C6" s="18" t="s">
        <v>6</v>
      </c>
      <c r="D6" s="13" t="s">
        <v>91</v>
      </c>
      <c r="E6" s="115"/>
      <c r="F6" s="106"/>
    </row>
    <row r="7" spans="1:6" ht="15">
      <c r="A7" s="100"/>
      <c r="B7" s="109"/>
      <c r="C7" s="18" t="s">
        <v>24</v>
      </c>
      <c r="D7" s="13" t="s">
        <v>91</v>
      </c>
      <c r="E7" s="115"/>
      <c r="F7" s="106"/>
    </row>
    <row r="8" spans="1:6" ht="30">
      <c r="A8" s="100"/>
      <c r="B8" s="109"/>
      <c r="C8" s="18" t="s">
        <v>35</v>
      </c>
      <c r="D8" s="13" t="s">
        <v>91</v>
      </c>
      <c r="E8" s="115"/>
      <c r="F8" s="106"/>
    </row>
    <row r="9" spans="1:6" ht="15">
      <c r="A9" s="100"/>
      <c r="B9" s="109"/>
      <c r="C9" s="18" t="s">
        <v>7</v>
      </c>
      <c r="D9" s="13" t="s">
        <v>91</v>
      </c>
      <c r="E9" s="115"/>
      <c r="F9" s="106"/>
    </row>
    <row r="10" spans="1:6" ht="30">
      <c r="A10" s="100"/>
      <c r="B10" s="109"/>
      <c r="C10" s="18" t="s">
        <v>36</v>
      </c>
      <c r="D10" s="13" t="s">
        <v>91</v>
      </c>
      <c r="E10" s="115"/>
      <c r="F10" s="106"/>
    </row>
    <row r="11" spans="1:6" ht="15">
      <c r="A11" s="100"/>
      <c r="B11" s="109"/>
      <c r="C11" s="18" t="s">
        <v>8</v>
      </c>
      <c r="D11" s="13" t="s">
        <v>91</v>
      </c>
      <c r="E11" s="115"/>
      <c r="F11" s="106"/>
    </row>
    <row r="12" spans="1:6" ht="15">
      <c r="A12" s="100"/>
      <c r="B12" s="109"/>
      <c r="C12" s="18" t="s">
        <v>9</v>
      </c>
      <c r="D12" s="13" t="s">
        <v>91</v>
      </c>
      <c r="E12" s="115"/>
      <c r="F12" s="106"/>
    </row>
    <row r="13" spans="1:6" ht="15">
      <c r="A13" s="100"/>
      <c r="B13" s="109"/>
      <c r="C13" s="18" t="s">
        <v>46</v>
      </c>
      <c r="D13" s="13" t="s">
        <v>91</v>
      </c>
      <c r="E13" s="115"/>
      <c r="F13" s="106"/>
    </row>
    <row r="14" spans="1:6" ht="15">
      <c r="A14" s="100"/>
      <c r="B14" s="109"/>
      <c r="C14" s="18" t="s">
        <v>60</v>
      </c>
      <c r="D14" s="13" t="s">
        <v>91</v>
      </c>
      <c r="E14" s="115"/>
      <c r="F14" s="106"/>
    </row>
    <row r="15" spans="1:6" ht="15">
      <c r="A15" s="100"/>
      <c r="B15" s="109"/>
      <c r="C15" s="18" t="s">
        <v>17</v>
      </c>
      <c r="D15" s="13" t="s">
        <v>91</v>
      </c>
      <c r="E15" s="115"/>
      <c r="F15" s="106"/>
    </row>
    <row r="16" spans="1:6" ht="15">
      <c r="A16" s="100"/>
      <c r="B16" s="109"/>
      <c r="C16" s="18" t="s">
        <v>18</v>
      </c>
      <c r="D16" s="13" t="s">
        <v>91</v>
      </c>
      <c r="E16" s="115"/>
      <c r="F16" s="106"/>
    </row>
    <row r="17" spans="1:6" ht="15">
      <c r="A17" s="100"/>
      <c r="B17" s="109"/>
      <c r="C17" s="18" t="s">
        <v>10</v>
      </c>
      <c r="D17" s="13" t="s">
        <v>91</v>
      </c>
      <c r="E17" s="115"/>
      <c r="F17" s="106"/>
    </row>
    <row r="18" spans="1:6" ht="15">
      <c r="A18" s="100"/>
      <c r="B18" s="109"/>
      <c r="C18" s="19" t="s">
        <v>43</v>
      </c>
      <c r="D18" s="13" t="s">
        <v>91</v>
      </c>
      <c r="E18" s="115"/>
      <c r="F18" s="106"/>
    </row>
    <row r="19" spans="1:6" ht="15">
      <c r="A19" s="100"/>
      <c r="B19" s="109"/>
      <c r="C19" s="18" t="s">
        <v>106</v>
      </c>
      <c r="D19" s="13" t="s">
        <v>91</v>
      </c>
      <c r="E19" s="115"/>
      <c r="F19" s="106"/>
    </row>
    <row r="20" spans="1:6" ht="15" thickBot="1">
      <c r="A20" s="101"/>
      <c r="B20" s="110"/>
      <c r="C20" s="20" t="s">
        <v>96</v>
      </c>
      <c r="D20" s="14"/>
      <c r="E20" s="116"/>
      <c r="F20" s="107"/>
    </row>
    <row r="21" spans="1:6" ht="15" customHeight="1">
      <c r="A21" s="99" t="s">
        <v>62</v>
      </c>
      <c r="B21" s="108" t="s">
        <v>1</v>
      </c>
      <c r="C21" s="21" t="s">
        <v>3</v>
      </c>
      <c r="D21" s="11" t="s">
        <v>91</v>
      </c>
      <c r="E21" s="114"/>
      <c r="F21" s="105"/>
    </row>
    <row r="22" spans="1:6" ht="30">
      <c r="A22" s="100"/>
      <c r="B22" s="109"/>
      <c r="C22" s="22" t="s">
        <v>49</v>
      </c>
      <c r="D22" s="12" t="s">
        <v>91</v>
      </c>
      <c r="E22" s="115"/>
      <c r="F22" s="106"/>
    </row>
    <row r="23" spans="1:6" ht="15">
      <c r="A23" s="100"/>
      <c r="B23" s="109"/>
      <c r="C23" s="22" t="s">
        <v>6</v>
      </c>
      <c r="D23" s="13" t="s">
        <v>91</v>
      </c>
      <c r="E23" s="115"/>
      <c r="F23" s="106"/>
    </row>
    <row r="24" spans="1:6" ht="15">
      <c r="A24" s="100"/>
      <c r="B24" s="109"/>
      <c r="C24" s="22" t="s">
        <v>20</v>
      </c>
      <c r="D24" s="13" t="s">
        <v>91</v>
      </c>
      <c r="E24" s="115"/>
      <c r="F24" s="106"/>
    </row>
    <row r="25" spans="1:6" ht="15">
      <c r="A25" s="100"/>
      <c r="B25" s="109"/>
      <c r="C25" s="22" t="s">
        <v>19</v>
      </c>
      <c r="D25" s="13" t="s">
        <v>91</v>
      </c>
      <c r="E25" s="115"/>
      <c r="F25" s="106"/>
    </row>
    <row r="26" spans="1:6" ht="15">
      <c r="A26" s="100"/>
      <c r="B26" s="109"/>
      <c r="C26" s="22" t="s">
        <v>14</v>
      </c>
      <c r="D26" s="13" t="s">
        <v>91</v>
      </c>
      <c r="E26" s="115"/>
      <c r="F26" s="106"/>
    </row>
    <row r="27" spans="1:6" ht="30">
      <c r="A27" s="100"/>
      <c r="B27" s="109"/>
      <c r="C27" s="22" t="s">
        <v>36</v>
      </c>
      <c r="D27" s="13" t="s">
        <v>91</v>
      </c>
      <c r="E27" s="115"/>
      <c r="F27" s="106"/>
    </row>
    <row r="28" spans="1:6" ht="15">
      <c r="A28" s="100"/>
      <c r="B28" s="109"/>
      <c r="C28" s="22" t="s">
        <v>21</v>
      </c>
      <c r="D28" s="13" t="s">
        <v>91</v>
      </c>
      <c r="E28" s="115"/>
      <c r="F28" s="106"/>
    </row>
    <row r="29" spans="1:6" ht="15">
      <c r="A29" s="100"/>
      <c r="B29" s="109"/>
      <c r="C29" s="22" t="s">
        <v>9</v>
      </c>
      <c r="D29" s="13" t="s">
        <v>91</v>
      </c>
      <c r="E29" s="115"/>
      <c r="F29" s="106"/>
    </row>
    <row r="30" spans="1:6" ht="15">
      <c r="A30" s="100"/>
      <c r="B30" s="109"/>
      <c r="C30" s="22" t="s">
        <v>15</v>
      </c>
      <c r="D30" s="13" t="s">
        <v>91</v>
      </c>
      <c r="E30" s="115"/>
      <c r="F30" s="106"/>
    </row>
    <row r="31" spans="1:6" ht="15">
      <c r="A31" s="100"/>
      <c r="B31" s="109"/>
      <c r="C31" s="22" t="s">
        <v>59</v>
      </c>
      <c r="D31" s="13" t="s">
        <v>91</v>
      </c>
      <c r="E31" s="115"/>
      <c r="F31" s="106"/>
    </row>
    <row r="32" spans="1:6" ht="15">
      <c r="A32" s="100"/>
      <c r="B32" s="109"/>
      <c r="C32" s="22" t="s">
        <v>17</v>
      </c>
      <c r="D32" s="13" t="s">
        <v>91</v>
      </c>
      <c r="E32" s="115"/>
      <c r="F32" s="106"/>
    </row>
    <row r="33" spans="1:6" ht="15">
      <c r="A33" s="100"/>
      <c r="B33" s="109"/>
      <c r="C33" s="22" t="s">
        <v>18</v>
      </c>
      <c r="D33" s="13" t="s">
        <v>91</v>
      </c>
      <c r="E33" s="115"/>
      <c r="F33" s="106"/>
    </row>
    <row r="34" spans="1:6" ht="15">
      <c r="A34" s="100"/>
      <c r="B34" s="109"/>
      <c r="C34" s="22" t="s">
        <v>10</v>
      </c>
      <c r="D34" s="13" t="s">
        <v>91</v>
      </c>
      <c r="E34" s="115"/>
      <c r="F34" s="106"/>
    </row>
    <row r="35" spans="1:6" ht="15">
      <c r="A35" s="100"/>
      <c r="B35" s="109"/>
      <c r="C35" s="22" t="s">
        <v>43</v>
      </c>
      <c r="D35" s="13" t="s">
        <v>91</v>
      </c>
      <c r="E35" s="115"/>
      <c r="F35" s="106"/>
    </row>
    <row r="36" spans="1:6" ht="15">
      <c r="A36" s="100"/>
      <c r="B36" s="109"/>
      <c r="C36" s="23" t="s">
        <v>106</v>
      </c>
      <c r="D36" s="13" t="s">
        <v>91</v>
      </c>
      <c r="E36" s="115"/>
      <c r="F36" s="106"/>
    </row>
    <row r="37" spans="1:6" ht="15" thickBot="1">
      <c r="A37" s="101"/>
      <c r="B37" s="110"/>
      <c r="C37" s="20" t="s">
        <v>97</v>
      </c>
      <c r="D37" s="14"/>
      <c r="E37" s="116"/>
      <c r="F37" s="107"/>
    </row>
    <row r="38" spans="1:6" ht="14.5" customHeight="1">
      <c r="A38" s="99" t="s">
        <v>63</v>
      </c>
      <c r="B38" s="102" t="s">
        <v>103</v>
      </c>
      <c r="C38" s="63" t="s">
        <v>104</v>
      </c>
      <c r="D38" s="11" t="s">
        <v>91</v>
      </c>
      <c r="E38" s="47"/>
      <c r="F38" s="105"/>
    </row>
    <row r="39" spans="1:6" ht="14.5" customHeight="1">
      <c r="A39" s="100"/>
      <c r="B39" s="103"/>
      <c r="C39" s="22" t="s">
        <v>57</v>
      </c>
      <c r="D39" s="12" t="s">
        <v>91</v>
      </c>
      <c r="E39" s="48"/>
      <c r="F39" s="106"/>
    </row>
    <row r="40" spans="1:6" ht="14.5" customHeight="1">
      <c r="A40" s="100"/>
      <c r="B40" s="103"/>
      <c r="C40" s="25" t="s">
        <v>6</v>
      </c>
      <c r="D40" s="13" t="s">
        <v>91</v>
      </c>
      <c r="E40" s="48"/>
      <c r="F40" s="106"/>
    </row>
    <row r="41" spans="1:6" ht="14.5" customHeight="1">
      <c r="A41" s="100"/>
      <c r="B41" s="103"/>
      <c r="C41" s="22" t="s">
        <v>26</v>
      </c>
      <c r="D41" s="13" t="s">
        <v>91</v>
      </c>
      <c r="E41" s="48"/>
      <c r="F41" s="106"/>
    </row>
    <row r="42" spans="1:6" ht="14.5" customHeight="1">
      <c r="A42" s="100"/>
      <c r="B42" s="103"/>
      <c r="C42" s="22" t="s">
        <v>38</v>
      </c>
      <c r="D42" s="13" t="s">
        <v>91</v>
      </c>
      <c r="E42" s="48"/>
      <c r="F42" s="106"/>
    </row>
    <row r="43" spans="1:6" ht="14.5" customHeight="1">
      <c r="A43" s="100"/>
      <c r="B43" s="103"/>
      <c r="C43" s="22" t="s">
        <v>37</v>
      </c>
      <c r="D43" s="13" t="s">
        <v>91</v>
      </c>
      <c r="E43" s="48"/>
      <c r="F43" s="106"/>
    </row>
    <row r="44" spans="1:6" ht="14.5" customHeight="1">
      <c r="A44" s="100"/>
      <c r="B44" s="103"/>
      <c r="C44" s="22" t="s">
        <v>9</v>
      </c>
      <c r="D44" s="13" t="s">
        <v>91</v>
      </c>
      <c r="E44" s="48"/>
      <c r="F44" s="106"/>
    </row>
    <row r="45" spans="1:6" ht="14.5" customHeight="1">
      <c r="A45" s="100"/>
      <c r="B45" s="103"/>
      <c r="C45" s="22" t="s">
        <v>15</v>
      </c>
      <c r="D45" s="13" t="s">
        <v>91</v>
      </c>
      <c r="E45" s="48"/>
      <c r="F45" s="106"/>
    </row>
    <row r="46" spans="1:6" ht="14.5" customHeight="1">
      <c r="A46" s="100"/>
      <c r="B46" s="103"/>
      <c r="C46" s="22" t="s">
        <v>56</v>
      </c>
      <c r="D46" s="13" t="s">
        <v>91</v>
      </c>
      <c r="E46" s="48"/>
      <c r="F46" s="106"/>
    </row>
    <row r="47" spans="1:6" ht="14.5" customHeight="1">
      <c r="A47" s="100"/>
      <c r="B47" s="103"/>
      <c r="C47" s="22" t="s">
        <v>105</v>
      </c>
      <c r="D47" s="13" t="s">
        <v>91</v>
      </c>
      <c r="E47" s="48"/>
      <c r="F47" s="106"/>
    </row>
    <row r="48" spans="1:6" ht="14.5" customHeight="1">
      <c r="A48" s="100"/>
      <c r="B48" s="103"/>
      <c r="C48" s="22" t="s">
        <v>18</v>
      </c>
      <c r="D48" s="13" t="s">
        <v>91</v>
      </c>
      <c r="E48" s="48"/>
      <c r="F48" s="106"/>
    </row>
    <row r="49" spans="1:6" ht="14.5" customHeight="1">
      <c r="A49" s="100"/>
      <c r="B49" s="103"/>
      <c r="C49" s="22" t="s">
        <v>22</v>
      </c>
      <c r="D49" s="13" t="s">
        <v>91</v>
      </c>
      <c r="E49" s="48"/>
      <c r="F49" s="106"/>
    </row>
    <row r="50" spans="1:6" ht="14.5" customHeight="1">
      <c r="A50" s="100"/>
      <c r="B50" s="103"/>
      <c r="C50" s="22" t="s">
        <v>43</v>
      </c>
      <c r="D50" s="13" t="s">
        <v>91</v>
      </c>
      <c r="E50" s="48"/>
      <c r="F50" s="106"/>
    </row>
    <row r="51" spans="1:6" ht="14.5" customHeight="1">
      <c r="A51" s="100"/>
      <c r="B51" s="103"/>
      <c r="C51" s="22" t="s">
        <v>106</v>
      </c>
      <c r="D51" s="13" t="s">
        <v>91</v>
      </c>
      <c r="E51" s="48"/>
      <c r="F51" s="106"/>
    </row>
    <row r="52" spans="1:6" ht="14.5" customHeight="1" thickBot="1">
      <c r="A52" s="101"/>
      <c r="B52" s="104"/>
      <c r="C52" s="20" t="s">
        <v>98</v>
      </c>
      <c r="D52" s="14"/>
      <c r="E52" s="49"/>
      <c r="F52" s="107"/>
    </row>
    <row r="53" spans="1:6" ht="15" customHeight="1">
      <c r="A53" s="99" t="s">
        <v>64</v>
      </c>
      <c r="B53" s="108" t="s">
        <v>1</v>
      </c>
      <c r="C53" s="24" t="s">
        <v>16</v>
      </c>
      <c r="D53" s="11" t="s">
        <v>91</v>
      </c>
      <c r="E53" s="114"/>
      <c r="F53" s="105"/>
    </row>
    <row r="54" spans="1:6" ht="14" customHeight="1">
      <c r="A54" s="100"/>
      <c r="B54" s="109"/>
      <c r="C54" s="22" t="s">
        <v>57</v>
      </c>
      <c r="D54" s="12" t="s">
        <v>91</v>
      </c>
      <c r="E54" s="115"/>
      <c r="F54" s="106"/>
    </row>
    <row r="55" spans="1:6" ht="15">
      <c r="A55" s="100"/>
      <c r="B55" s="109"/>
      <c r="C55" s="25" t="s">
        <v>6</v>
      </c>
      <c r="D55" s="13" t="s">
        <v>91</v>
      </c>
      <c r="E55" s="115"/>
      <c r="F55" s="106"/>
    </row>
    <row r="56" spans="1:6" ht="15">
      <c r="A56" s="100"/>
      <c r="B56" s="109"/>
      <c r="C56" s="22" t="s">
        <v>23</v>
      </c>
      <c r="D56" s="13" t="s">
        <v>91</v>
      </c>
      <c r="E56" s="115"/>
      <c r="F56" s="106"/>
    </row>
    <row r="57" spans="1:6" ht="15">
      <c r="A57" s="100"/>
      <c r="B57" s="109"/>
      <c r="C57" s="22" t="s">
        <v>26</v>
      </c>
      <c r="D57" s="13" t="s">
        <v>91</v>
      </c>
      <c r="E57" s="115"/>
      <c r="F57" s="106"/>
    </row>
    <row r="58" spans="1:6" ht="15">
      <c r="A58" s="100"/>
      <c r="B58" s="109"/>
      <c r="C58" s="22" t="s">
        <v>38</v>
      </c>
      <c r="D58" s="13" t="s">
        <v>91</v>
      </c>
      <c r="E58" s="115"/>
      <c r="F58" s="106"/>
    </row>
    <row r="59" spans="1:6" ht="15">
      <c r="A59" s="100"/>
      <c r="B59" s="109"/>
      <c r="C59" s="22" t="s">
        <v>37</v>
      </c>
      <c r="D59" s="13" t="s">
        <v>91</v>
      </c>
      <c r="E59" s="115"/>
      <c r="F59" s="106"/>
    </row>
    <row r="60" spans="1:6" ht="15">
      <c r="A60" s="100"/>
      <c r="B60" s="109"/>
      <c r="C60" s="22" t="s">
        <v>9</v>
      </c>
      <c r="D60" s="13" t="s">
        <v>91</v>
      </c>
      <c r="E60" s="115"/>
      <c r="F60" s="106"/>
    </row>
    <row r="61" spans="1:6" ht="15">
      <c r="A61" s="100"/>
      <c r="B61" s="109"/>
      <c r="C61" s="22" t="s">
        <v>15</v>
      </c>
      <c r="D61" s="13" t="s">
        <v>91</v>
      </c>
      <c r="E61" s="115"/>
      <c r="F61" s="106"/>
    </row>
    <row r="62" spans="1:6" ht="15">
      <c r="A62" s="100"/>
      <c r="B62" s="109"/>
      <c r="C62" s="22" t="s">
        <v>56</v>
      </c>
      <c r="D62" s="13" t="s">
        <v>91</v>
      </c>
      <c r="E62" s="115"/>
      <c r="F62" s="106"/>
    </row>
    <row r="63" spans="1:6" ht="15">
      <c r="A63" s="100"/>
      <c r="B63" s="109"/>
      <c r="C63" s="22" t="s">
        <v>25</v>
      </c>
      <c r="D63" s="13" t="s">
        <v>91</v>
      </c>
      <c r="E63" s="115"/>
      <c r="F63" s="106"/>
    </row>
    <row r="64" spans="1:6" ht="15">
      <c r="A64" s="100"/>
      <c r="B64" s="109"/>
      <c r="C64" s="22" t="s">
        <v>18</v>
      </c>
      <c r="D64" s="13" t="s">
        <v>91</v>
      </c>
      <c r="E64" s="115"/>
      <c r="F64" s="106"/>
    </row>
    <row r="65" spans="1:6" ht="15">
      <c r="A65" s="100"/>
      <c r="B65" s="109"/>
      <c r="C65" s="22" t="s">
        <v>22</v>
      </c>
      <c r="D65" s="13" t="s">
        <v>91</v>
      </c>
      <c r="E65" s="115"/>
      <c r="F65" s="106"/>
    </row>
    <row r="66" spans="1:6" ht="15">
      <c r="A66" s="100"/>
      <c r="B66" s="109"/>
      <c r="C66" s="22" t="s">
        <v>43</v>
      </c>
      <c r="D66" s="13" t="s">
        <v>91</v>
      </c>
      <c r="E66" s="115"/>
      <c r="F66" s="106"/>
    </row>
    <row r="67" spans="1:6" ht="15">
      <c r="A67" s="100"/>
      <c r="B67" s="109"/>
      <c r="C67" s="22" t="s">
        <v>106</v>
      </c>
      <c r="D67" s="13" t="s">
        <v>91</v>
      </c>
      <c r="E67" s="115"/>
      <c r="F67" s="106"/>
    </row>
    <row r="68" spans="1:6" ht="15" thickBot="1">
      <c r="A68" s="101"/>
      <c r="B68" s="110"/>
      <c r="C68" s="20" t="s">
        <v>98</v>
      </c>
      <c r="D68" s="14"/>
      <c r="E68" s="116"/>
      <c r="F68" s="107"/>
    </row>
    <row r="69" spans="1:6" ht="17.25" customHeight="1">
      <c r="A69" s="99" t="s">
        <v>45</v>
      </c>
      <c r="B69" s="108" t="s">
        <v>30</v>
      </c>
      <c r="C69" s="24" t="s">
        <v>55</v>
      </c>
      <c r="D69" s="11" t="s">
        <v>91</v>
      </c>
      <c r="E69" s="114"/>
      <c r="F69" s="111"/>
    </row>
    <row r="70" spans="1:6" ht="15">
      <c r="A70" s="100"/>
      <c r="B70" s="109"/>
      <c r="C70" s="22" t="s">
        <v>34</v>
      </c>
      <c r="D70" s="12" t="s">
        <v>91</v>
      </c>
      <c r="E70" s="115"/>
      <c r="F70" s="112"/>
    </row>
    <row r="71" spans="1:6" ht="15">
      <c r="A71" s="100"/>
      <c r="B71" s="109"/>
      <c r="C71" s="25" t="s">
        <v>50</v>
      </c>
      <c r="D71" s="13" t="s">
        <v>91</v>
      </c>
      <c r="E71" s="115"/>
      <c r="F71" s="112"/>
    </row>
    <row r="72" spans="1:6" ht="30">
      <c r="A72" s="100"/>
      <c r="B72" s="109"/>
      <c r="C72" s="22" t="s">
        <v>51</v>
      </c>
      <c r="D72" s="13" t="s">
        <v>91</v>
      </c>
      <c r="E72" s="115"/>
      <c r="F72" s="112"/>
    </row>
    <row r="73" spans="1:6" ht="15">
      <c r="A73" s="100"/>
      <c r="B73" s="109"/>
      <c r="C73" s="22" t="s">
        <v>42</v>
      </c>
      <c r="D73" s="13" t="s">
        <v>91</v>
      </c>
      <c r="E73" s="115"/>
      <c r="F73" s="112"/>
    </row>
    <row r="74" spans="1:6" ht="15">
      <c r="A74" s="100"/>
      <c r="B74" s="109"/>
      <c r="C74" s="22" t="s">
        <v>52</v>
      </c>
      <c r="D74" s="13" t="s">
        <v>91</v>
      </c>
      <c r="E74" s="115"/>
      <c r="F74" s="112"/>
    </row>
    <row r="75" spans="1:6" ht="15">
      <c r="A75" s="100"/>
      <c r="B75" s="109"/>
      <c r="C75" s="22" t="s">
        <v>33</v>
      </c>
      <c r="D75" s="13" t="s">
        <v>91</v>
      </c>
      <c r="E75" s="115"/>
      <c r="F75" s="112"/>
    </row>
    <row r="76" spans="1:6" ht="15">
      <c r="A76" s="100"/>
      <c r="B76" s="109"/>
      <c r="C76" s="22" t="s">
        <v>54</v>
      </c>
      <c r="D76" s="13" t="s">
        <v>91</v>
      </c>
      <c r="E76" s="115"/>
      <c r="F76" s="112"/>
    </row>
    <row r="77" spans="1:6" ht="15">
      <c r="A77" s="100"/>
      <c r="B77" s="109"/>
      <c r="C77" s="22" t="s">
        <v>58</v>
      </c>
      <c r="D77" s="13" t="s">
        <v>91</v>
      </c>
      <c r="E77" s="115"/>
      <c r="F77" s="112"/>
    </row>
    <row r="78" spans="1:6" ht="15">
      <c r="A78" s="100"/>
      <c r="B78" s="109"/>
      <c r="C78" s="22" t="s">
        <v>53</v>
      </c>
      <c r="D78" s="13" t="s">
        <v>91</v>
      </c>
      <c r="E78" s="115"/>
      <c r="F78" s="112"/>
    </row>
    <row r="79" spans="1:6" ht="15">
      <c r="A79" s="100"/>
      <c r="B79" s="109"/>
      <c r="C79" s="22" t="s">
        <v>31</v>
      </c>
      <c r="D79" s="13" t="s">
        <v>91</v>
      </c>
      <c r="E79" s="115"/>
      <c r="F79" s="112"/>
    </row>
    <row r="80" spans="1:6" ht="15">
      <c r="A80" s="100"/>
      <c r="B80" s="109"/>
      <c r="C80" s="22" t="s">
        <v>32</v>
      </c>
      <c r="D80" s="13" t="s">
        <v>91</v>
      </c>
      <c r="E80" s="115"/>
      <c r="F80" s="112"/>
    </row>
    <row r="81" spans="1:6" ht="14" customHeight="1">
      <c r="A81" s="100"/>
      <c r="B81" s="109"/>
      <c r="C81" s="22" t="s">
        <v>43</v>
      </c>
      <c r="D81" s="13" t="s">
        <v>91</v>
      </c>
      <c r="E81" s="115"/>
      <c r="F81" s="112"/>
    </row>
    <row r="82" spans="1:6" ht="13.5" customHeight="1">
      <c r="A82" s="100"/>
      <c r="B82" s="109"/>
      <c r="C82" s="22" t="s">
        <v>131</v>
      </c>
      <c r="D82" s="13" t="s">
        <v>91</v>
      </c>
      <c r="E82" s="115"/>
      <c r="F82" s="112"/>
    </row>
    <row r="83" spans="1:6" ht="15" thickBot="1">
      <c r="A83" s="101"/>
      <c r="B83" s="110"/>
      <c r="C83" s="20" t="s">
        <v>99</v>
      </c>
      <c r="D83" s="14"/>
      <c r="E83" s="116"/>
      <c r="F83" s="113"/>
    </row>
    <row r="84" spans="1:6" ht="15" customHeight="1">
      <c r="A84" s="99" t="s">
        <v>102</v>
      </c>
      <c r="B84" s="102" t="s">
        <v>27</v>
      </c>
      <c r="C84" s="24" t="s">
        <v>4</v>
      </c>
      <c r="D84" s="15" t="s">
        <v>91</v>
      </c>
      <c r="E84" s="117"/>
      <c r="F84" s="96"/>
    </row>
    <row r="85" spans="1:6" ht="15">
      <c r="A85" s="100"/>
      <c r="B85" s="103"/>
      <c r="C85" s="22" t="s">
        <v>28</v>
      </c>
      <c r="D85" s="13" t="s">
        <v>91</v>
      </c>
      <c r="E85" s="118"/>
      <c r="F85" s="97"/>
    </row>
    <row r="86" spans="1:6" ht="15">
      <c r="A86" s="100"/>
      <c r="B86" s="103"/>
      <c r="C86" s="22" t="s">
        <v>29</v>
      </c>
      <c r="D86" s="13" t="s">
        <v>91</v>
      </c>
      <c r="E86" s="118"/>
      <c r="F86" s="97"/>
    </row>
    <row r="87" spans="1:6" ht="15">
      <c r="A87" s="100"/>
      <c r="B87" s="103"/>
      <c r="C87" s="22" t="s">
        <v>47</v>
      </c>
      <c r="D87" s="13" t="s">
        <v>91</v>
      </c>
      <c r="E87" s="118"/>
      <c r="F87" s="97"/>
    </row>
    <row r="88" spans="1:6" ht="15">
      <c r="A88" s="100"/>
      <c r="B88" s="103"/>
      <c r="C88" s="22" t="s">
        <v>11</v>
      </c>
      <c r="D88" s="13" t="s">
        <v>91</v>
      </c>
      <c r="E88" s="118"/>
      <c r="F88" s="97"/>
    </row>
    <row r="89" spans="1:6" ht="15">
      <c r="A89" s="100"/>
      <c r="B89" s="103"/>
      <c r="C89" s="22" t="s">
        <v>12</v>
      </c>
      <c r="D89" s="13" t="s">
        <v>91</v>
      </c>
      <c r="E89" s="118"/>
      <c r="F89" s="97"/>
    </row>
    <row r="90" spans="1:6" ht="15">
      <c r="A90" s="100"/>
      <c r="B90" s="103"/>
      <c r="C90" s="22" t="s">
        <v>13</v>
      </c>
      <c r="D90" s="13" t="s">
        <v>91</v>
      </c>
      <c r="E90" s="118"/>
      <c r="F90" s="97"/>
    </row>
    <row r="91" spans="1:6" ht="15">
      <c r="A91" s="100"/>
      <c r="B91" s="103"/>
      <c r="C91" s="23" t="s">
        <v>40</v>
      </c>
      <c r="D91" s="13" t="s">
        <v>91</v>
      </c>
      <c r="E91" s="118"/>
      <c r="F91" s="97"/>
    </row>
    <row r="92" spans="1:6" ht="15">
      <c r="A92" s="100"/>
      <c r="B92" s="103"/>
      <c r="C92" s="22" t="s">
        <v>44</v>
      </c>
      <c r="D92" s="13" t="s">
        <v>91</v>
      </c>
      <c r="E92" s="118"/>
      <c r="F92" s="97"/>
    </row>
    <row r="93" spans="1:6" ht="15">
      <c r="A93" s="100"/>
      <c r="B93" s="103"/>
      <c r="C93" s="25" t="s">
        <v>5</v>
      </c>
      <c r="D93" s="13" t="s">
        <v>91</v>
      </c>
      <c r="E93" s="118"/>
      <c r="F93" s="97"/>
    </row>
    <row r="94" spans="1:6" ht="15">
      <c r="A94" s="100"/>
      <c r="B94" s="103"/>
      <c r="C94" s="23" t="s">
        <v>41</v>
      </c>
      <c r="D94" s="13" t="s">
        <v>91</v>
      </c>
      <c r="E94" s="118"/>
      <c r="F94" s="97"/>
    </row>
    <row r="95" spans="1:6" ht="15">
      <c r="A95" s="100"/>
      <c r="B95" s="103"/>
      <c r="C95" s="23" t="s">
        <v>106</v>
      </c>
      <c r="D95" s="13" t="s">
        <v>91</v>
      </c>
      <c r="E95" s="118"/>
      <c r="F95" s="97"/>
    </row>
    <row r="96" spans="1:6" ht="15" thickBot="1">
      <c r="A96" s="101"/>
      <c r="B96" s="104"/>
      <c r="C96" s="20" t="s">
        <v>100</v>
      </c>
      <c r="D96" s="16"/>
      <c r="E96" s="119"/>
      <c r="F96" s="98"/>
    </row>
    <row r="97" spans="1:6" ht="15">
      <c r="A97" s="58"/>
      <c r="B97" s="58"/>
      <c r="C97" s="59"/>
      <c r="D97" s="59"/>
      <c r="E97" s="59"/>
      <c r="F97" s="60"/>
    </row>
  </sheetData>
  <sheetProtection algorithmName="SHA-512" hashValue="GZxV2OOWj+pYDweiGN24HqzPvD7EeFEPm24sZE7+DBEOaWS3ACHkuNVHYSnN+dqVuZVWo77O1EdDL1c4+ecEig==" saltValue="HrEpiCRCDC62RQcA0Zs1Ew==" spinCount="100000" sheet="1" insertHyperlinks="0"/>
  <mergeCells count="26">
    <mergeCell ref="A1:F1"/>
    <mergeCell ref="F21:F37"/>
    <mergeCell ref="A53:A68"/>
    <mergeCell ref="B53:B68"/>
    <mergeCell ref="F53:F68"/>
    <mergeCell ref="E4:E20"/>
    <mergeCell ref="E21:E37"/>
    <mergeCell ref="E53:E68"/>
    <mergeCell ref="A38:A52"/>
    <mergeCell ref="B38:B52"/>
    <mergeCell ref="A2:C2"/>
    <mergeCell ref="D2:F2"/>
    <mergeCell ref="F84:F96"/>
    <mergeCell ref="A84:A96"/>
    <mergeCell ref="B84:B96"/>
    <mergeCell ref="F4:F20"/>
    <mergeCell ref="B4:B20"/>
    <mergeCell ref="A4:A20"/>
    <mergeCell ref="A21:A37"/>
    <mergeCell ref="B21:B37"/>
    <mergeCell ref="A69:A83"/>
    <mergeCell ref="B69:B83"/>
    <mergeCell ref="F69:F83"/>
    <mergeCell ref="E69:E83"/>
    <mergeCell ref="E84:E96"/>
    <mergeCell ref="F38:F52"/>
  </mergeCells>
  <printOptions/>
  <pageMargins left="0.7" right="0.7" top="0.787401575" bottom="0.787401575" header="0.3" footer="0.3"/>
  <pageSetup fitToHeight="0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zoomScale="70" zoomScaleNormal="70" workbookViewId="0" topLeftCell="A1">
      <selection activeCell="B2" sqref="B2:D2"/>
    </sheetView>
  </sheetViews>
  <sheetFormatPr defaultColWidth="9.140625" defaultRowHeight="15"/>
  <cols>
    <col min="1" max="1" width="41.28125" style="79" customWidth="1"/>
    <col min="2" max="2" width="25.7109375" style="79" customWidth="1"/>
    <col min="3" max="3" width="16.421875" style="79" customWidth="1"/>
    <col min="4" max="4" width="25.00390625" style="79" customWidth="1"/>
    <col min="5" max="5" width="22.140625" style="79" customWidth="1"/>
    <col min="6" max="6" width="22.8515625" style="79" customWidth="1"/>
    <col min="7" max="7" width="21.57421875" style="79" customWidth="1"/>
    <col min="8" max="8" width="22.7109375" style="79" customWidth="1"/>
    <col min="9" max="1023" width="8.57421875" style="79" customWidth="1"/>
    <col min="1024" max="16384" width="9.140625" style="79" customWidth="1"/>
  </cols>
  <sheetData>
    <row r="1" spans="1:8" s="51" customFormat="1" ht="41.5" customHeight="1">
      <c r="A1" s="126" t="s">
        <v>130</v>
      </c>
      <c r="B1" s="126"/>
      <c r="C1" s="126"/>
      <c r="D1" s="126"/>
      <c r="E1" s="64"/>
      <c r="F1" s="64"/>
      <c r="G1" s="64"/>
      <c r="H1" s="64"/>
    </row>
    <row r="2" spans="1:8" s="51" customFormat="1" ht="47.5" customHeight="1">
      <c r="A2" s="95" t="s">
        <v>101</v>
      </c>
      <c r="B2" s="125"/>
      <c r="C2" s="125"/>
      <c r="D2" s="125"/>
      <c r="E2" s="50"/>
      <c r="F2" s="50"/>
      <c r="G2" s="50"/>
      <c r="H2" s="50"/>
    </row>
    <row r="3" spans="1:8" s="66" customFormat="1" ht="14" customHeight="1">
      <c r="A3" s="42"/>
      <c r="B3" s="42"/>
      <c r="C3" s="42"/>
      <c r="D3" s="65"/>
      <c r="E3" s="65"/>
      <c r="F3" s="65"/>
      <c r="G3" s="65"/>
      <c r="H3" s="65"/>
    </row>
    <row r="4" spans="2:8" s="67" customFormat="1" ht="46.5" customHeight="1">
      <c r="B4" s="38"/>
      <c r="C4" s="68"/>
      <c r="D4" s="68"/>
      <c r="E4" s="69" t="s">
        <v>65</v>
      </c>
      <c r="F4" s="46">
        <f>SUM(E17+E30+E23+E35+E41+E50+E56+E61+E68+E73+E78+E84+E90)</f>
        <v>0</v>
      </c>
      <c r="G4" s="69" t="s">
        <v>66</v>
      </c>
      <c r="H4" s="1">
        <f>SUM(H17+H23+H30+H35+H41+H50+H56+H61+H68+H73+H78+H84+H90)</f>
        <v>0</v>
      </c>
    </row>
    <row r="5" spans="1:8" s="67" customFormat="1" ht="10" customHeight="1">
      <c r="A5" s="70"/>
      <c r="B5" s="71"/>
      <c r="C5" s="68"/>
      <c r="D5" s="68"/>
      <c r="E5" s="72"/>
      <c r="F5" s="73"/>
      <c r="G5" s="72"/>
      <c r="H5" s="74"/>
    </row>
    <row r="6" spans="1:8" s="67" customFormat="1" ht="33.75" customHeight="1">
      <c r="A6" s="75" t="s">
        <v>92</v>
      </c>
      <c r="B6" s="75" t="s">
        <v>93</v>
      </c>
      <c r="C6" s="75" t="s">
        <v>94</v>
      </c>
      <c r="D6" s="75" t="s">
        <v>95</v>
      </c>
      <c r="H6" s="74"/>
    </row>
    <row r="7" spans="1:8" s="67" customFormat="1" ht="30" customHeight="1">
      <c r="A7" s="39" t="s">
        <v>123</v>
      </c>
      <c r="B7" s="43"/>
      <c r="C7" s="44">
        <f>B7*1.21</f>
        <v>0</v>
      </c>
      <c r="D7" s="45">
        <f aca="true" t="shared" si="0" ref="D7:D12">B7*0.21</f>
        <v>0</v>
      </c>
      <c r="F7" s="73"/>
      <c r="G7" s="72"/>
      <c r="H7" s="74"/>
    </row>
    <row r="8" spans="1:8" s="67" customFormat="1" ht="30" customHeight="1">
      <c r="A8" s="39" t="s">
        <v>124</v>
      </c>
      <c r="B8" s="43"/>
      <c r="C8" s="44">
        <f aca="true" t="shared" si="1" ref="C8:C11">B8*1.21</f>
        <v>0</v>
      </c>
      <c r="D8" s="45">
        <f t="shared" si="0"/>
        <v>0</v>
      </c>
      <c r="F8" s="73"/>
      <c r="G8" s="72"/>
      <c r="H8" s="74"/>
    </row>
    <row r="9" spans="1:8" s="67" customFormat="1" ht="30" customHeight="1">
      <c r="A9" s="39" t="s">
        <v>125</v>
      </c>
      <c r="B9" s="43"/>
      <c r="C9" s="44">
        <f aca="true" t="shared" si="2" ref="C9">B9*1.21</f>
        <v>0</v>
      </c>
      <c r="D9" s="45">
        <f t="shared" si="0"/>
        <v>0</v>
      </c>
      <c r="F9" s="73"/>
      <c r="G9" s="72"/>
      <c r="H9" s="74"/>
    </row>
    <row r="10" spans="1:8" s="67" customFormat="1" ht="30" customHeight="1">
      <c r="A10" s="39" t="s">
        <v>126</v>
      </c>
      <c r="B10" s="43"/>
      <c r="C10" s="44">
        <f t="shared" si="1"/>
        <v>0</v>
      </c>
      <c r="D10" s="45">
        <f t="shared" si="0"/>
        <v>0</v>
      </c>
      <c r="F10" s="73"/>
      <c r="G10" s="72"/>
      <c r="H10" s="74"/>
    </row>
    <row r="11" spans="1:8" s="67" customFormat="1" ht="30" customHeight="1">
      <c r="A11" s="39" t="s">
        <v>127</v>
      </c>
      <c r="B11" s="43"/>
      <c r="C11" s="44">
        <f t="shared" si="1"/>
        <v>0</v>
      </c>
      <c r="D11" s="45">
        <f t="shared" si="0"/>
        <v>0</v>
      </c>
      <c r="F11" s="73"/>
      <c r="G11" s="72"/>
      <c r="H11" s="74"/>
    </row>
    <row r="12" spans="1:8" s="67" customFormat="1" ht="30" customHeight="1">
      <c r="A12" s="39" t="s">
        <v>128</v>
      </c>
      <c r="B12" s="43"/>
      <c r="C12" s="44">
        <f>B12*1.21</f>
        <v>0</v>
      </c>
      <c r="D12" s="45">
        <f t="shared" si="0"/>
        <v>0</v>
      </c>
      <c r="F12" s="73"/>
      <c r="G12" s="72"/>
      <c r="H12" s="74"/>
    </row>
    <row r="13" spans="5:8" s="67" customFormat="1" ht="18.75" customHeight="1">
      <c r="E13" s="72"/>
      <c r="F13" s="73"/>
      <c r="G13" s="72"/>
      <c r="H13" s="74"/>
    </row>
    <row r="14" spans="1:8" s="77" customFormat="1" ht="64.5" customHeight="1">
      <c r="A14" s="2" t="s">
        <v>67</v>
      </c>
      <c r="B14" s="3" t="s">
        <v>77</v>
      </c>
      <c r="C14" s="2" t="s">
        <v>68</v>
      </c>
      <c r="D14" s="7" t="s">
        <v>89</v>
      </c>
      <c r="E14" s="76"/>
      <c r="F14" s="76"/>
      <c r="G14" s="76"/>
      <c r="H14" s="76"/>
    </row>
    <row r="15" spans="1:8" ht="45.75" customHeight="1">
      <c r="A15" s="78" t="s">
        <v>84</v>
      </c>
      <c r="B15" s="78" t="s">
        <v>69</v>
      </c>
      <c r="C15" s="78" t="s">
        <v>70</v>
      </c>
      <c r="D15" s="78" t="s">
        <v>71</v>
      </c>
      <c r="E15" s="78" t="s">
        <v>72</v>
      </c>
      <c r="F15" s="78" t="s">
        <v>73</v>
      </c>
      <c r="G15" s="78" t="s">
        <v>74</v>
      </c>
      <c r="H15" s="78" t="s">
        <v>75</v>
      </c>
    </row>
    <row r="16" spans="1:10" ht="15.75" customHeight="1">
      <c r="A16" s="26" t="s">
        <v>107</v>
      </c>
      <c r="B16" s="27">
        <v>4</v>
      </c>
      <c r="C16" s="10"/>
      <c r="D16" s="4">
        <f aca="true" t="shared" si="3" ref="D16">C16*0.21</f>
        <v>0</v>
      </c>
      <c r="E16" s="4">
        <f aca="true" t="shared" si="4" ref="E16">C16*B16</f>
        <v>0</v>
      </c>
      <c r="F16" s="4">
        <f aca="true" t="shared" si="5" ref="F16">C16*1.21</f>
        <v>0</v>
      </c>
      <c r="G16" s="4">
        <f>(C16*0.21)*B16</f>
        <v>0</v>
      </c>
      <c r="H16" s="4">
        <f>F16*B16</f>
        <v>0</v>
      </c>
      <c r="J16" s="80"/>
    </row>
    <row r="17" spans="1:8" ht="15">
      <c r="A17" s="81" t="s">
        <v>76</v>
      </c>
      <c r="B17" s="82"/>
      <c r="C17" s="83"/>
      <c r="D17" s="40"/>
      <c r="E17" s="5">
        <f>SUM(E16:E16)</f>
        <v>0</v>
      </c>
      <c r="F17" s="40"/>
      <c r="G17" s="5">
        <f>SUM(G16:G16)</f>
        <v>0</v>
      </c>
      <c r="H17" s="5">
        <f>SUM(H16:H16)</f>
        <v>0</v>
      </c>
    </row>
    <row r="18" spans="1:8" s="77" customFormat="1" ht="15">
      <c r="A18" s="84"/>
      <c r="B18" s="85"/>
      <c r="C18" s="86"/>
      <c r="D18" s="86"/>
      <c r="E18" s="87"/>
      <c r="F18" s="86"/>
      <c r="G18" s="87"/>
      <c r="H18" s="87"/>
    </row>
    <row r="19" spans="1:4" s="88" customFormat="1" ht="61" customHeight="1">
      <c r="A19" s="8" t="s">
        <v>67</v>
      </c>
      <c r="B19" s="3" t="s">
        <v>112</v>
      </c>
      <c r="C19" s="8" t="s">
        <v>68</v>
      </c>
      <c r="D19" s="9" t="s">
        <v>113</v>
      </c>
    </row>
    <row r="20" spans="1:10" ht="30" customHeight="1">
      <c r="A20" s="78" t="s">
        <v>84</v>
      </c>
      <c r="B20" s="78" t="s">
        <v>69</v>
      </c>
      <c r="C20" s="78" t="s">
        <v>70</v>
      </c>
      <c r="D20" s="78" t="s">
        <v>71</v>
      </c>
      <c r="E20" s="78" t="s">
        <v>72</v>
      </c>
      <c r="F20" s="78" t="s">
        <v>73</v>
      </c>
      <c r="G20" s="78" t="s">
        <v>74</v>
      </c>
      <c r="H20" s="78" t="s">
        <v>75</v>
      </c>
      <c r="I20" s="89"/>
      <c r="J20" s="89"/>
    </row>
    <row r="21" spans="1:10" ht="15.75" customHeight="1">
      <c r="A21" s="28" t="s">
        <v>109</v>
      </c>
      <c r="B21" s="27">
        <v>2</v>
      </c>
      <c r="C21" s="10"/>
      <c r="D21" s="4">
        <f aca="true" t="shared" si="6" ref="D21">C21*0.21</f>
        <v>0</v>
      </c>
      <c r="E21" s="4">
        <f aca="true" t="shared" si="7" ref="E21">C21*B21</f>
        <v>0</v>
      </c>
      <c r="F21" s="4">
        <f aca="true" t="shared" si="8" ref="F21">C21*1.21</f>
        <v>0</v>
      </c>
      <c r="G21" s="4">
        <f>(C21*0.21)*B21</f>
        <v>0</v>
      </c>
      <c r="H21" s="4">
        <f>F21*B21</f>
        <v>0</v>
      </c>
      <c r="I21" s="89"/>
      <c r="J21" s="89"/>
    </row>
    <row r="22" spans="1:10" ht="15.75" customHeight="1">
      <c r="A22" s="28" t="s">
        <v>102</v>
      </c>
      <c r="B22" s="27">
        <v>4</v>
      </c>
      <c r="C22" s="10"/>
      <c r="D22" s="4">
        <f aca="true" t="shared" si="9" ref="D22">C22*0.21</f>
        <v>0</v>
      </c>
      <c r="E22" s="4">
        <f aca="true" t="shared" si="10" ref="E22">C22*B22</f>
        <v>0</v>
      </c>
      <c r="F22" s="4">
        <f aca="true" t="shared" si="11" ref="F22">C22*1.21</f>
        <v>0</v>
      </c>
      <c r="G22" s="4">
        <f>(C22*0.21)*B22</f>
        <v>0</v>
      </c>
      <c r="H22" s="4">
        <f>F22*B22</f>
        <v>0</v>
      </c>
      <c r="I22" s="89"/>
      <c r="J22" s="89"/>
    </row>
    <row r="23" spans="1:8" ht="15">
      <c r="A23" s="81" t="s">
        <v>76</v>
      </c>
      <c r="B23" s="82"/>
      <c r="C23" s="83"/>
      <c r="D23" s="40"/>
      <c r="E23" s="5">
        <f>SUM(E21:E22)</f>
        <v>0</v>
      </c>
      <c r="F23" s="40"/>
      <c r="G23" s="5">
        <f>SUM(G21:G22)</f>
        <v>0</v>
      </c>
      <c r="H23" s="5">
        <f>SUM(H21:H22)</f>
        <v>0</v>
      </c>
    </row>
    <row r="24" spans="1:8" s="77" customFormat="1" ht="15">
      <c r="A24" s="84"/>
      <c r="B24" s="85"/>
      <c r="C24" s="86"/>
      <c r="D24" s="86"/>
      <c r="E24" s="87"/>
      <c r="F24" s="86"/>
      <c r="G24" s="87"/>
      <c r="H24" s="87"/>
    </row>
    <row r="25" spans="1:8" s="77" customFormat="1" ht="57.75" customHeight="1">
      <c r="A25" s="2" t="s">
        <v>67</v>
      </c>
      <c r="B25" s="3" t="s">
        <v>83</v>
      </c>
      <c r="C25" s="2" t="s">
        <v>68</v>
      </c>
      <c r="D25" s="7" t="s">
        <v>108</v>
      </c>
      <c r="E25" s="76"/>
      <c r="F25" s="76"/>
      <c r="G25" s="76"/>
      <c r="H25" s="76"/>
    </row>
    <row r="26" spans="1:8" s="77" customFormat="1" ht="29">
      <c r="A26" s="78" t="s">
        <v>84</v>
      </c>
      <c r="B26" s="78" t="s">
        <v>69</v>
      </c>
      <c r="C26" s="78" t="s">
        <v>70</v>
      </c>
      <c r="D26" s="78" t="s">
        <v>71</v>
      </c>
      <c r="E26" s="78" t="s">
        <v>72</v>
      </c>
      <c r="F26" s="78" t="s">
        <v>73</v>
      </c>
      <c r="G26" s="78" t="s">
        <v>74</v>
      </c>
      <c r="H26" s="78" t="s">
        <v>75</v>
      </c>
    </row>
    <row r="27" spans="1:8" s="77" customFormat="1" ht="15">
      <c r="A27" s="28" t="s">
        <v>62</v>
      </c>
      <c r="B27" s="27">
        <v>3</v>
      </c>
      <c r="C27" s="10"/>
      <c r="D27" s="4">
        <f aca="true" t="shared" si="12" ref="D27:D29">C27*0.21</f>
        <v>0</v>
      </c>
      <c r="E27" s="4">
        <f aca="true" t="shared" si="13" ref="E27:E29">C27*B27</f>
        <v>0</v>
      </c>
      <c r="F27" s="4">
        <f aca="true" t="shared" si="14" ref="F27:F29">C27*1.21</f>
        <v>0</v>
      </c>
      <c r="G27" s="4">
        <f>(C27*0.21)*B27</f>
        <v>0</v>
      </c>
      <c r="H27" s="4">
        <f>F27*B27</f>
        <v>0</v>
      </c>
    </row>
    <row r="28" spans="1:8" s="77" customFormat="1" ht="15">
      <c r="A28" s="28" t="s">
        <v>64</v>
      </c>
      <c r="B28" s="27">
        <v>4</v>
      </c>
      <c r="C28" s="10"/>
      <c r="D28" s="4">
        <f aca="true" t="shared" si="15" ref="D28">C28*0.21</f>
        <v>0</v>
      </c>
      <c r="E28" s="4">
        <f aca="true" t="shared" si="16" ref="E28">C28*B28</f>
        <v>0</v>
      </c>
      <c r="F28" s="4">
        <f aca="true" t="shared" si="17" ref="F28">C28*1.21</f>
        <v>0</v>
      </c>
      <c r="G28" s="4">
        <f>(C28*0.21)*B28</f>
        <v>0</v>
      </c>
      <c r="H28" s="4">
        <f>F28*B28</f>
        <v>0</v>
      </c>
    </row>
    <row r="29" spans="1:8" s="77" customFormat="1" ht="15">
      <c r="A29" s="28" t="s">
        <v>102</v>
      </c>
      <c r="B29" s="27">
        <v>5</v>
      </c>
      <c r="C29" s="10"/>
      <c r="D29" s="4">
        <f t="shared" si="12"/>
        <v>0</v>
      </c>
      <c r="E29" s="4">
        <f t="shared" si="13"/>
        <v>0</v>
      </c>
      <c r="F29" s="4">
        <f t="shared" si="14"/>
        <v>0</v>
      </c>
      <c r="G29" s="4">
        <f>(C29*0.21)*B29</f>
        <v>0</v>
      </c>
      <c r="H29" s="4">
        <f>F29*B29</f>
        <v>0</v>
      </c>
    </row>
    <row r="30" spans="1:8" s="77" customFormat="1" ht="15">
      <c r="A30" s="81" t="s">
        <v>76</v>
      </c>
      <c r="B30" s="82"/>
      <c r="C30" s="83"/>
      <c r="D30" s="40"/>
      <c r="E30" s="5">
        <f>SUM(E27:E29)</f>
        <v>0</v>
      </c>
      <c r="F30" s="40"/>
      <c r="G30" s="5">
        <f>SUM(G27:G29)</f>
        <v>0</v>
      </c>
      <c r="H30" s="5">
        <f>SUM(H27:H29)</f>
        <v>0</v>
      </c>
    </row>
    <row r="31" spans="1:8" s="77" customFormat="1" ht="15">
      <c r="A31" s="84"/>
      <c r="B31" s="85"/>
      <c r="C31" s="86"/>
      <c r="D31" s="86"/>
      <c r="E31" s="87"/>
      <c r="F31" s="86"/>
      <c r="G31" s="87"/>
      <c r="H31" s="87"/>
    </row>
    <row r="32" spans="1:8" s="77" customFormat="1" ht="64.5" customHeight="1">
      <c r="A32" s="2" t="s">
        <v>67</v>
      </c>
      <c r="B32" s="3" t="s">
        <v>78</v>
      </c>
      <c r="C32" s="2" t="s">
        <v>68</v>
      </c>
      <c r="D32" s="7" t="s">
        <v>85</v>
      </c>
      <c r="E32" s="76"/>
      <c r="F32" s="76"/>
      <c r="G32" s="76"/>
      <c r="H32" s="76"/>
    </row>
    <row r="33" spans="1:8" s="77" customFormat="1" ht="29">
      <c r="A33" s="78" t="s">
        <v>84</v>
      </c>
      <c r="B33" s="78" t="s">
        <v>69</v>
      </c>
      <c r="C33" s="78" t="s">
        <v>70</v>
      </c>
      <c r="D33" s="78" t="s">
        <v>71</v>
      </c>
      <c r="E33" s="78" t="s">
        <v>72</v>
      </c>
      <c r="F33" s="78" t="s">
        <v>73</v>
      </c>
      <c r="G33" s="78" t="s">
        <v>74</v>
      </c>
      <c r="H33" s="78" t="s">
        <v>75</v>
      </c>
    </row>
    <row r="34" spans="1:8" s="77" customFormat="1" ht="15">
      <c r="A34" s="31" t="s">
        <v>107</v>
      </c>
      <c r="B34" s="27">
        <v>3</v>
      </c>
      <c r="C34" s="10"/>
      <c r="D34" s="4">
        <f aca="true" t="shared" si="18" ref="D34">C34*0.21</f>
        <v>0</v>
      </c>
      <c r="E34" s="4">
        <f aca="true" t="shared" si="19" ref="E34">C34*B34</f>
        <v>0</v>
      </c>
      <c r="F34" s="4">
        <f aca="true" t="shared" si="20" ref="F34">C34*1.21</f>
        <v>0</v>
      </c>
      <c r="G34" s="4">
        <f>(C34*0.21)*B34</f>
        <v>0</v>
      </c>
      <c r="H34" s="4">
        <f>F34*B34</f>
        <v>0</v>
      </c>
    </row>
    <row r="35" spans="1:8" s="77" customFormat="1" ht="15">
      <c r="A35" s="81" t="s">
        <v>76</v>
      </c>
      <c r="B35" s="82"/>
      <c r="C35" s="83"/>
      <c r="D35" s="40"/>
      <c r="E35" s="5">
        <f>SUM(E34:E34)</f>
        <v>0</v>
      </c>
      <c r="F35" s="40"/>
      <c r="G35" s="5">
        <f>SUM(G34:G34)</f>
        <v>0</v>
      </c>
      <c r="H35" s="5">
        <f>SUM(H34:H34)</f>
        <v>0</v>
      </c>
    </row>
    <row r="36" spans="1:8" s="77" customFormat="1" ht="15">
      <c r="A36" s="84"/>
      <c r="B36" s="85"/>
      <c r="C36" s="86"/>
      <c r="D36" s="86"/>
      <c r="E36" s="87"/>
      <c r="F36" s="86"/>
      <c r="G36" s="90"/>
      <c r="H36" s="90"/>
    </row>
    <row r="37" spans="1:8" s="77" customFormat="1" ht="58">
      <c r="A37" s="2" t="s">
        <v>67</v>
      </c>
      <c r="B37" s="3" t="s">
        <v>79</v>
      </c>
      <c r="C37" s="2" t="s">
        <v>68</v>
      </c>
      <c r="D37" s="7" t="s">
        <v>86</v>
      </c>
      <c r="E37" s="76"/>
      <c r="F37" s="76"/>
      <c r="G37" s="76"/>
      <c r="H37" s="76"/>
    </row>
    <row r="38" spans="1:8" s="77" customFormat="1" ht="29">
      <c r="A38" s="78" t="s">
        <v>84</v>
      </c>
      <c r="B38" s="78" t="s">
        <v>69</v>
      </c>
      <c r="C38" s="78" t="s">
        <v>70</v>
      </c>
      <c r="D38" s="78" t="s">
        <v>71</v>
      </c>
      <c r="E38" s="78" t="s">
        <v>72</v>
      </c>
      <c r="F38" s="78" t="s">
        <v>73</v>
      </c>
      <c r="G38" s="78" t="s">
        <v>74</v>
      </c>
      <c r="H38" s="78" t="s">
        <v>75</v>
      </c>
    </row>
    <row r="39" spans="1:8" s="77" customFormat="1" ht="15">
      <c r="A39" s="29" t="s">
        <v>109</v>
      </c>
      <c r="B39" s="30">
        <v>2</v>
      </c>
      <c r="C39" s="10"/>
      <c r="D39" s="4">
        <f aca="true" t="shared" si="21" ref="D39:D40">C39*0.21</f>
        <v>0</v>
      </c>
      <c r="E39" s="4">
        <f aca="true" t="shared" si="22" ref="E39:E40">C39*B39</f>
        <v>0</v>
      </c>
      <c r="F39" s="4">
        <f aca="true" t="shared" si="23" ref="F39:F40">C39*1.21</f>
        <v>0</v>
      </c>
      <c r="G39" s="4">
        <f>(C39*0.21)*B39</f>
        <v>0</v>
      </c>
      <c r="H39" s="4">
        <f>F39*B39</f>
        <v>0</v>
      </c>
    </row>
    <row r="40" spans="1:8" s="77" customFormat="1" ht="15">
      <c r="A40" s="29" t="s">
        <v>64</v>
      </c>
      <c r="B40" s="30">
        <v>4</v>
      </c>
      <c r="C40" s="10"/>
      <c r="D40" s="4">
        <f t="shared" si="21"/>
        <v>0</v>
      </c>
      <c r="E40" s="4">
        <f t="shared" si="22"/>
        <v>0</v>
      </c>
      <c r="F40" s="4">
        <f t="shared" si="23"/>
        <v>0</v>
      </c>
      <c r="G40" s="4">
        <f>(C40*0.21)*B40</f>
        <v>0</v>
      </c>
      <c r="H40" s="4">
        <f>F40*B40</f>
        <v>0</v>
      </c>
    </row>
    <row r="41" spans="1:8" s="77" customFormat="1" ht="15">
      <c r="A41" s="91" t="s">
        <v>76</v>
      </c>
      <c r="B41" s="92"/>
      <c r="C41" s="93"/>
      <c r="D41" s="41"/>
      <c r="E41" s="6">
        <f>SUM(E39:E40)</f>
        <v>0</v>
      </c>
      <c r="F41" s="41"/>
      <c r="G41" s="6">
        <f>SUM(G39:G40)</f>
        <v>0</v>
      </c>
      <c r="H41" s="6">
        <f>SUM(H39:H40)</f>
        <v>0</v>
      </c>
    </row>
    <row r="42" spans="1:8" s="77" customFormat="1" ht="15">
      <c r="A42" s="84"/>
      <c r="B42" s="85"/>
      <c r="C42" s="86"/>
      <c r="D42" s="86"/>
      <c r="E42" s="87"/>
      <c r="F42" s="86"/>
      <c r="G42" s="90"/>
      <c r="H42" s="90"/>
    </row>
    <row r="43" spans="1:8" s="77" customFormat="1" ht="58">
      <c r="A43" s="2" t="s">
        <v>67</v>
      </c>
      <c r="B43" s="3" t="s">
        <v>80</v>
      </c>
      <c r="C43" s="2" t="s">
        <v>68</v>
      </c>
      <c r="D43" s="7" t="s">
        <v>110</v>
      </c>
      <c r="F43" s="76"/>
      <c r="G43" s="76"/>
      <c r="H43" s="76"/>
    </row>
    <row r="44" spans="1:8" s="77" customFormat="1" ht="29">
      <c r="A44" s="78" t="s">
        <v>84</v>
      </c>
      <c r="B44" s="78" t="s">
        <v>69</v>
      </c>
      <c r="C44" s="78" t="s">
        <v>70</v>
      </c>
      <c r="D44" s="78" t="s">
        <v>71</v>
      </c>
      <c r="E44" s="78" t="s">
        <v>72</v>
      </c>
      <c r="F44" s="78" t="s">
        <v>73</v>
      </c>
      <c r="G44" s="78" t="s">
        <v>74</v>
      </c>
      <c r="H44" s="78" t="s">
        <v>75</v>
      </c>
    </row>
    <row r="45" spans="1:8" s="77" customFormat="1" ht="15">
      <c r="A45" s="31" t="s">
        <v>62</v>
      </c>
      <c r="B45" s="27">
        <v>8</v>
      </c>
      <c r="C45" s="10"/>
      <c r="D45" s="4">
        <f aca="true" t="shared" si="24" ref="D45:D48">C45*0.21</f>
        <v>0</v>
      </c>
      <c r="E45" s="4">
        <f aca="true" t="shared" si="25" ref="E45:E48">C45*B45</f>
        <v>0</v>
      </c>
      <c r="F45" s="4">
        <f aca="true" t="shared" si="26" ref="F45:F48">C45*1.21</f>
        <v>0</v>
      </c>
      <c r="G45" s="4">
        <f aca="true" t="shared" si="27" ref="G45:G48">(C45*0.21)*B45</f>
        <v>0</v>
      </c>
      <c r="H45" s="4">
        <f aca="true" t="shared" si="28" ref="H45:H48">F45*B45</f>
        <v>0</v>
      </c>
    </row>
    <row r="46" spans="1:8" s="77" customFormat="1" ht="15">
      <c r="A46" s="31" t="s">
        <v>107</v>
      </c>
      <c r="B46" s="27">
        <v>3</v>
      </c>
      <c r="C46" s="10"/>
      <c r="D46" s="4">
        <f t="shared" si="24"/>
        <v>0</v>
      </c>
      <c r="E46" s="4">
        <f t="shared" si="25"/>
        <v>0</v>
      </c>
      <c r="F46" s="4">
        <f t="shared" si="26"/>
        <v>0</v>
      </c>
      <c r="G46" s="4">
        <f t="shared" si="27"/>
        <v>0</v>
      </c>
      <c r="H46" s="4">
        <f t="shared" si="28"/>
        <v>0</v>
      </c>
    </row>
    <row r="47" spans="1:8" s="77" customFormat="1" ht="15">
      <c r="A47" s="31" t="s">
        <v>64</v>
      </c>
      <c r="B47" s="27">
        <v>4</v>
      </c>
      <c r="C47" s="10"/>
      <c r="D47" s="4">
        <f t="shared" si="24"/>
        <v>0</v>
      </c>
      <c r="E47" s="4">
        <f t="shared" si="25"/>
        <v>0</v>
      </c>
      <c r="F47" s="4">
        <f t="shared" si="26"/>
        <v>0</v>
      </c>
      <c r="G47" s="4">
        <f t="shared" si="27"/>
        <v>0</v>
      </c>
      <c r="H47" s="4">
        <f t="shared" si="28"/>
        <v>0</v>
      </c>
    </row>
    <row r="48" spans="1:8" s="77" customFormat="1" ht="15">
      <c r="A48" s="31" t="s">
        <v>45</v>
      </c>
      <c r="B48" s="27">
        <v>8</v>
      </c>
      <c r="C48" s="10"/>
      <c r="D48" s="4">
        <f t="shared" si="24"/>
        <v>0</v>
      </c>
      <c r="E48" s="4">
        <f t="shared" si="25"/>
        <v>0</v>
      </c>
      <c r="F48" s="4">
        <f t="shared" si="26"/>
        <v>0</v>
      </c>
      <c r="G48" s="4">
        <f t="shared" si="27"/>
        <v>0</v>
      </c>
      <c r="H48" s="4">
        <f t="shared" si="28"/>
        <v>0</v>
      </c>
    </row>
    <row r="49" spans="1:8" s="77" customFormat="1" ht="15">
      <c r="A49" s="31" t="s">
        <v>102</v>
      </c>
      <c r="B49" s="27">
        <v>2</v>
      </c>
      <c r="C49" s="10"/>
      <c r="D49" s="4">
        <f aca="true" t="shared" si="29" ref="D49">C49*0.21</f>
        <v>0</v>
      </c>
      <c r="E49" s="4">
        <f aca="true" t="shared" si="30" ref="E49">C49*B49</f>
        <v>0</v>
      </c>
      <c r="F49" s="4">
        <f aca="true" t="shared" si="31" ref="F49">C49*1.21</f>
        <v>0</v>
      </c>
      <c r="G49" s="4">
        <f>(C49*0.21)*B49</f>
        <v>0</v>
      </c>
      <c r="H49" s="4">
        <f>F49*B49</f>
        <v>0</v>
      </c>
    </row>
    <row r="50" spans="1:8" s="77" customFormat="1" ht="15">
      <c r="A50" s="81" t="s">
        <v>76</v>
      </c>
      <c r="B50" s="82"/>
      <c r="C50" s="83"/>
      <c r="D50" s="40"/>
      <c r="E50" s="5">
        <f>SUM(E45:E49)</f>
        <v>0</v>
      </c>
      <c r="F50" s="40"/>
      <c r="G50" s="5">
        <f>SUM(G45:G49)</f>
        <v>0</v>
      </c>
      <c r="H50" s="5">
        <f>SUM(H45:H49)</f>
        <v>0</v>
      </c>
    </row>
    <row r="51" spans="1:8" s="77" customFormat="1" ht="15">
      <c r="A51" s="84"/>
      <c r="B51" s="85"/>
      <c r="C51" s="86"/>
      <c r="D51" s="86"/>
      <c r="E51" s="87"/>
      <c r="F51" s="86"/>
      <c r="G51" s="90"/>
      <c r="H51" s="90"/>
    </row>
    <row r="52" spans="1:8" s="77" customFormat="1" ht="58">
      <c r="A52" s="2" t="s">
        <v>67</v>
      </c>
      <c r="B52" s="3" t="s">
        <v>81</v>
      </c>
      <c r="C52" s="2" t="s">
        <v>68</v>
      </c>
      <c r="D52" s="7" t="s">
        <v>111</v>
      </c>
      <c r="E52" s="76"/>
      <c r="F52" s="76"/>
      <c r="G52" s="76"/>
      <c r="H52" s="76"/>
    </row>
    <row r="53" spans="1:8" s="77" customFormat="1" ht="29">
      <c r="A53" s="78" t="s">
        <v>84</v>
      </c>
      <c r="B53" s="78" t="s">
        <v>69</v>
      </c>
      <c r="C53" s="78" t="s">
        <v>70</v>
      </c>
      <c r="D53" s="78" t="s">
        <v>71</v>
      </c>
      <c r="E53" s="78" t="s">
        <v>72</v>
      </c>
      <c r="F53" s="78" t="s">
        <v>73</v>
      </c>
      <c r="G53" s="78" t="s">
        <v>74</v>
      </c>
      <c r="H53" s="78" t="s">
        <v>75</v>
      </c>
    </row>
    <row r="54" spans="1:8" s="77" customFormat="1" ht="15">
      <c r="A54" s="32" t="s">
        <v>64</v>
      </c>
      <c r="B54" s="33">
        <v>3</v>
      </c>
      <c r="C54" s="10"/>
      <c r="D54" s="4">
        <f aca="true" t="shared" si="32" ref="D54:D55">C54*0.21</f>
        <v>0</v>
      </c>
      <c r="E54" s="4">
        <f aca="true" t="shared" si="33" ref="E54:E55">C54*B54</f>
        <v>0</v>
      </c>
      <c r="F54" s="4">
        <f aca="true" t="shared" si="34" ref="F54:F55">C54*1.21</f>
        <v>0</v>
      </c>
      <c r="G54" s="4">
        <f>(C54*0.21)*B54</f>
        <v>0</v>
      </c>
      <c r="H54" s="4">
        <f>F54*B54</f>
        <v>0</v>
      </c>
    </row>
    <row r="55" spans="1:8" s="77" customFormat="1" ht="15">
      <c r="A55" s="32" t="s">
        <v>45</v>
      </c>
      <c r="B55" s="33">
        <v>6</v>
      </c>
      <c r="C55" s="10"/>
      <c r="D55" s="4">
        <f t="shared" si="32"/>
        <v>0</v>
      </c>
      <c r="E55" s="4">
        <f t="shared" si="33"/>
        <v>0</v>
      </c>
      <c r="F55" s="4">
        <f t="shared" si="34"/>
        <v>0</v>
      </c>
      <c r="G55" s="4">
        <f>(C55*0.21)*B55</f>
        <v>0</v>
      </c>
      <c r="H55" s="4">
        <f>F55*B55</f>
        <v>0</v>
      </c>
    </row>
    <row r="56" spans="1:8" s="77" customFormat="1" ht="15">
      <c r="A56" s="81" t="s">
        <v>76</v>
      </c>
      <c r="B56" s="82"/>
      <c r="C56" s="83"/>
      <c r="D56" s="40"/>
      <c r="E56" s="5">
        <f>SUM(E54:E55)</f>
        <v>0</v>
      </c>
      <c r="F56" s="40"/>
      <c r="G56" s="5">
        <f>SUM(G54:G55)</f>
        <v>0</v>
      </c>
      <c r="H56" s="5">
        <f>SUM(H54:H55)</f>
        <v>0</v>
      </c>
    </row>
    <row r="57" spans="1:8" s="77" customFormat="1" ht="15">
      <c r="A57" s="84"/>
      <c r="B57" s="85"/>
      <c r="C57" s="86"/>
      <c r="D57" s="86"/>
      <c r="E57" s="87"/>
      <c r="F57" s="86"/>
      <c r="G57" s="90"/>
      <c r="H57" s="90"/>
    </row>
    <row r="58" spans="1:4" s="76" customFormat="1" ht="45" customHeight="1">
      <c r="A58" s="2" t="s">
        <v>67</v>
      </c>
      <c r="B58" s="3" t="s">
        <v>82</v>
      </c>
      <c r="C58" s="2" t="s">
        <v>68</v>
      </c>
      <c r="D58" s="7" t="s">
        <v>87</v>
      </c>
    </row>
    <row r="59" spans="1:8" s="77" customFormat="1" ht="29">
      <c r="A59" s="78" t="s">
        <v>84</v>
      </c>
      <c r="B59" s="78" t="s">
        <v>69</v>
      </c>
      <c r="C59" s="78" t="s">
        <v>70</v>
      </c>
      <c r="D59" s="78" t="s">
        <v>71</v>
      </c>
      <c r="E59" s="78" t="s">
        <v>72</v>
      </c>
      <c r="F59" s="78" t="s">
        <v>73</v>
      </c>
      <c r="G59" s="78" t="s">
        <v>74</v>
      </c>
      <c r="H59" s="78" t="s">
        <v>75</v>
      </c>
    </row>
    <row r="60" spans="1:8" s="77" customFormat="1" ht="15">
      <c r="A60" s="31" t="s">
        <v>62</v>
      </c>
      <c r="B60" s="27">
        <v>2</v>
      </c>
      <c r="C60" s="10"/>
      <c r="D60" s="4">
        <f aca="true" t="shared" si="35" ref="D60">C60*0.21</f>
        <v>0</v>
      </c>
      <c r="E60" s="4">
        <f aca="true" t="shared" si="36" ref="E60">C60*B60</f>
        <v>0</v>
      </c>
      <c r="F60" s="4">
        <f aca="true" t="shared" si="37" ref="F60">C60*1.21</f>
        <v>0</v>
      </c>
      <c r="G60" s="4">
        <f>(C60*0.21)*B60</f>
        <v>0</v>
      </c>
      <c r="H60" s="4">
        <f>F60*B60</f>
        <v>0</v>
      </c>
    </row>
    <row r="61" spans="1:8" s="77" customFormat="1" ht="15">
      <c r="A61" s="81" t="s">
        <v>76</v>
      </c>
      <c r="B61" s="82"/>
      <c r="C61" s="83"/>
      <c r="D61" s="40"/>
      <c r="E61" s="5">
        <f>SUM(E60:E60)</f>
        <v>0</v>
      </c>
      <c r="F61" s="40"/>
      <c r="G61" s="5">
        <f>SUM(G60:G60)</f>
        <v>0</v>
      </c>
      <c r="H61" s="5">
        <f>SUM(H60:H60)</f>
        <v>0</v>
      </c>
    </row>
    <row r="62" spans="1:8" s="77" customFormat="1" ht="15">
      <c r="A62" s="84"/>
      <c r="B62" s="85"/>
      <c r="C62" s="86"/>
      <c r="D62" s="86"/>
      <c r="E62" s="87"/>
      <c r="F62" s="86"/>
      <c r="G62" s="90"/>
      <c r="H62" s="90"/>
    </row>
    <row r="63" spans="1:8" ht="58">
      <c r="A63" s="2" t="s">
        <v>67</v>
      </c>
      <c r="B63" s="3" t="s">
        <v>114</v>
      </c>
      <c r="C63" s="2" t="s">
        <v>68</v>
      </c>
      <c r="D63" s="7" t="s">
        <v>115</v>
      </c>
      <c r="E63" s="76"/>
      <c r="F63" s="76"/>
      <c r="G63" s="76"/>
      <c r="H63" s="76"/>
    </row>
    <row r="64" spans="1:8" s="77" customFormat="1" ht="29">
      <c r="A64" s="78" t="s">
        <v>84</v>
      </c>
      <c r="B64" s="78" t="s">
        <v>69</v>
      </c>
      <c r="C64" s="78" t="s">
        <v>70</v>
      </c>
      <c r="D64" s="78" t="s">
        <v>71</v>
      </c>
      <c r="E64" s="78" t="s">
        <v>72</v>
      </c>
      <c r="F64" s="78" t="s">
        <v>73</v>
      </c>
      <c r="G64" s="78" t="s">
        <v>74</v>
      </c>
      <c r="H64" s="78" t="s">
        <v>75</v>
      </c>
    </row>
    <row r="65" spans="1:8" s="77" customFormat="1" ht="15">
      <c r="A65" s="34" t="s">
        <v>109</v>
      </c>
      <c r="B65" s="35">
        <v>4</v>
      </c>
      <c r="C65" s="10"/>
      <c r="D65" s="4">
        <f aca="true" t="shared" si="38" ref="D65">C65*0.21</f>
        <v>0</v>
      </c>
      <c r="E65" s="4">
        <f aca="true" t="shared" si="39" ref="E65">C65*B65</f>
        <v>0</v>
      </c>
      <c r="F65" s="4">
        <f aca="true" t="shared" si="40" ref="F65">C65*1.21</f>
        <v>0</v>
      </c>
      <c r="G65" s="4">
        <f>(C65*0.21)*B65</f>
        <v>0</v>
      </c>
      <c r="H65" s="4">
        <f>F65*B65</f>
        <v>0</v>
      </c>
    </row>
    <row r="66" spans="1:8" s="77" customFormat="1" ht="15">
      <c r="A66" s="34" t="s">
        <v>62</v>
      </c>
      <c r="B66" s="35">
        <v>5</v>
      </c>
      <c r="C66" s="10"/>
      <c r="D66" s="4">
        <f aca="true" t="shared" si="41" ref="D66:D67">C66*0.21</f>
        <v>0</v>
      </c>
      <c r="E66" s="4">
        <f aca="true" t="shared" si="42" ref="E66:E67">C66*B66</f>
        <v>0</v>
      </c>
      <c r="F66" s="4">
        <f aca="true" t="shared" si="43" ref="F66:F67">C66*1.21</f>
        <v>0</v>
      </c>
      <c r="G66" s="4">
        <f aca="true" t="shared" si="44" ref="G66:G67">(C66*0.21)*B66</f>
        <v>0</v>
      </c>
      <c r="H66" s="4">
        <f aca="true" t="shared" si="45" ref="H66:H67">F66*B66</f>
        <v>0</v>
      </c>
    </row>
    <row r="67" spans="1:8" s="77" customFormat="1" ht="15">
      <c r="A67" s="34" t="s">
        <v>45</v>
      </c>
      <c r="B67" s="35">
        <v>2</v>
      </c>
      <c r="C67" s="10"/>
      <c r="D67" s="4">
        <f t="shared" si="41"/>
        <v>0</v>
      </c>
      <c r="E67" s="4">
        <f t="shared" si="42"/>
        <v>0</v>
      </c>
      <c r="F67" s="4">
        <f t="shared" si="43"/>
        <v>0</v>
      </c>
      <c r="G67" s="4">
        <f t="shared" si="44"/>
        <v>0</v>
      </c>
      <c r="H67" s="4">
        <f t="shared" si="45"/>
        <v>0</v>
      </c>
    </row>
    <row r="68" spans="1:8" ht="15">
      <c r="A68" s="81" t="s">
        <v>76</v>
      </c>
      <c r="B68" s="82"/>
      <c r="C68" s="83"/>
      <c r="D68" s="40"/>
      <c r="E68" s="5">
        <f>SUM(E65:E67)</f>
        <v>0</v>
      </c>
      <c r="F68" s="40"/>
      <c r="G68" s="5">
        <f>SUM(G65:G67)</f>
        <v>0</v>
      </c>
      <c r="H68" s="5">
        <f>SUM(H65:H67)</f>
        <v>0</v>
      </c>
    </row>
    <row r="69" spans="1:8" ht="15">
      <c r="A69" s="84"/>
      <c r="B69" s="85"/>
      <c r="C69" s="86"/>
      <c r="D69" s="86"/>
      <c r="E69" s="87"/>
      <c r="F69" s="86"/>
      <c r="G69" s="90"/>
      <c r="H69" s="90"/>
    </row>
    <row r="70" spans="1:4" s="76" customFormat="1" ht="60" customHeight="1">
      <c r="A70" s="2" t="s">
        <v>67</v>
      </c>
      <c r="B70" s="94" t="s">
        <v>117</v>
      </c>
      <c r="C70" s="8" t="s">
        <v>68</v>
      </c>
      <c r="D70" s="9" t="s">
        <v>116</v>
      </c>
    </row>
    <row r="71" spans="1:8" s="77" customFormat="1" ht="29">
      <c r="A71" s="78" t="s">
        <v>84</v>
      </c>
      <c r="B71" s="78" t="s">
        <v>69</v>
      </c>
      <c r="C71" s="78" t="s">
        <v>70</v>
      </c>
      <c r="D71" s="78" t="s">
        <v>71</v>
      </c>
      <c r="E71" s="78" t="s">
        <v>72</v>
      </c>
      <c r="F71" s="78" t="s">
        <v>73</v>
      </c>
      <c r="G71" s="78" t="s">
        <v>74</v>
      </c>
      <c r="H71" s="78" t="s">
        <v>75</v>
      </c>
    </row>
    <row r="72" spans="1:8" s="77" customFormat="1" ht="15">
      <c r="A72" s="36" t="s">
        <v>109</v>
      </c>
      <c r="B72" s="37">
        <v>5</v>
      </c>
      <c r="C72" s="10"/>
      <c r="D72" s="4">
        <f aca="true" t="shared" si="46" ref="D72">C72*0.21</f>
        <v>0</v>
      </c>
      <c r="E72" s="4">
        <f aca="true" t="shared" si="47" ref="E72">C72*B72</f>
        <v>0</v>
      </c>
      <c r="F72" s="4">
        <f aca="true" t="shared" si="48" ref="F72">C72*1.21</f>
        <v>0</v>
      </c>
      <c r="G72" s="4">
        <f>(C72*0.21)*B72</f>
        <v>0</v>
      </c>
      <c r="H72" s="4">
        <f>F72*B72</f>
        <v>0</v>
      </c>
    </row>
    <row r="73" spans="1:8" ht="15">
      <c r="A73" s="81" t="s">
        <v>76</v>
      </c>
      <c r="B73" s="82"/>
      <c r="C73" s="83"/>
      <c r="D73" s="40"/>
      <c r="E73" s="5">
        <f>SUM(E72:E72)</f>
        <v>0</v>
      </c>
      <c r="F73" s="40"/>
      <c r="G73" s="5">
        <f>SUM(G72:G72)</f>
        <v>0</v>
      </c>
      <c r="H73" s="5">
        <f>SUM(H72:H72)</f>
        <v>0</v>
      </c>
    </row>
    <row r="74" spans="1:8" ht="15">
      <c r="A74" s="84"/>
      <c r="B74" s="85"/>
      <c r="C74" s="86"/>
      <c r="D74" s="86"/>
      <c r="E74" s="87"/>
      <c r="F74" s="86"/>
      <c r="G74" s="90"/>
      <c r="H74" s="90"/>
    </row>
    <row r="75" spans="1:8" ht="58">
      <c r="A75" s="2" t="s">
        <v>67</v>
      </c>
      <c r="B75" s="3" t="s">
        <v>88</v>
      </c>
      <c r="C75" s="2" t="s">
        <v>68</v>
      </c>
      <c r="D75" s="7" t="s">
        <v>120</v>
      </c>
      <c r="E75" s="76"/>
      <c r="F75" s="76"/>
      <c r="G75" s="76"/>
      <c r="H75" s="76"/>
    </row>
    <row r="76" spans="1:8" ht="29">
      <c r="A76" s="78" t="s">
        <v>84</v>
      </c>
      <c r="B76" s="78" t="s">
        <v>69</v>
      </c>
      <c r="C76" s="78" t="s">
        <v>70</v>
      </c>
      <c r="D76" s="78" t="s">
        <v>71</v>
      </c>
      <c r="E76" s="78" t="s">
        <v>72</v>
      </c>
      <c r="F76" s="78" t="s">
        <v>73</v>
      </c>
      <c r="G76" s="78" t="s">
        <v>74</v>
      </c>
      <c r="H76" s="78" t="s">
        <v>75</v>
      </c>
    </row>
    <row r="77" spans="1:8" ht="15">
      <c r="A77" s="36" t="s">
        <v>109</v>
      </c>
      <c r="B77" s="37">
        <v>10</v>
      </c>
      <c r="C77" s="10"/>
      <c r="D77" s="4">
        <f aca="true" t="shared" si="49" ref="D77">C77*0.21</f>
        <v>0</v>
      </c>
      <c r="E77" s="4">
        <f aca="true" t="shared" si="50" ref="E77">C77*B77</f>
        <v>0</v>
      </c>
      <c r="F77" s="4">
        <f aca="true" t="shared" si="51" ref="F77">C77*1.21</f>
        <v>0</v>
      </c>
      <c r="G77" s="4">
        <f>(C77*0.21)*B77</f>
        <v>0</v>
      </c>
      <c r="H77" s="4">
        <f>F77*B77</f>
        <v>0</v>
      </c>
    </row>
    <row r="78" spans="1:8" ht="15">
      <c r="A78" s="81" t="s">
        <v>76</v>
      </c>
      <c r="B78" s="82"/>
      <c r="C78" s="83"/>
      <c r="D78" s="40"/>
      <c r="E78" s="5">
        <f>SUM(E77:E77)</f>
        <v>0</v>
      </c>
      <c r="F78" s="40"/>
      <c r="G78" s="5">
        <f>SUM(G77:G77)</f>
        <v>0</v>
      </c>
      <c r="H78" s="5">
        <f>SUM(H77:H77)</f>
        <v>0</v>
      </c>
    </row>
    <row r="80" spans="1:8" ht="58">
      <c r="A80" s="2" t="s">
        <v>67</v>
      </c>
      <c r="B80" s="3" t="s">
        <v>118</v>
      </c>
      <c r="C80" s="2" t="s">
        <v>68</v>
      </c>
      <c r="D80" s="7" t="s">
        <v>119</v>
      </c>
      <c r="E80" s="76"/>
      <c r="F80" s="76"/>
      <c r="G80" s="76"/>
      <c r="H80" s="76"/>
    </row>
    <row r="81" spans="1:8" ht="29">
      <c r="A81" s="78" t="s">
        <v>84</v>
      </c>
      <c r="B81" s="78" t="s">
        <v>69</v>
      </c>
      <c r="C81" s="78" t="s">
        <v>70</v>
      </c>
      <c r="D81" s="78" t="s">
        <v>71</v>
      </c>
      <c r="E81" s="78" t="s">
        <v>72</v>
      </c>
      <c r="F81" s="78" t="s">
        <v>73</v>
      </c>
      <c r="G81" s="78" t="s">
        <v>74</v>
      </c>
      <c r="H81" s="78" t="s">
        <v>75</v>
      </c>
    </row>
    <row r="82" spans="1:8" ht="15">
      <c r="A82" s="36" t="s">
        <v>109</v>
      </c>
      <c r="B82" s="37">
        <v>3</v>
      </c>
      <c r="C82" s="10"/>
      <c r="D82" s="4">
        <f aca="true" t="shared" si="52" ref="D82">C82*0.21</f>
        <v>0</v>
      </c>
      <c r="E82" s="4">
        <f aca="true" t="shared" si="53" ref="E82">C82*B82</f>
        <v>0</v>
      </c>
      <c r="F82" s="4">
        <f aca="true" t="shared" si="54" ref="F82">C82*1.21</f>
        <v>0</v>
      </c>
      <c r="G82" s="4">
        <f>(C82*0.21)*B82</f>
        <v>0</v>
      </c>
      <c r="H82" s="4">
        <f>F82*B82</f>
        <v>0</v>
      </c>
    </row>
    <row r="83" spans="1:8" ht="15">
      <c r="A83" s="36" t="s">
        <v>102</v>
      </c>
      <c r="B83" s="37">
        <v>10</v>
      </c>
      <c r="C83" s="10"/>
      <c r="D83" s="4">
        <f aca="true" t="shared" si="55" ref="D83">C83*0.21</f>
        <v>0</v>
      </c>
      <c r="E83" s="4">
        <f aca="true" t="shared" si="56" ref="E83">C83*B83</f>
        <v>0</v>
      </c>
      <c r="F83" s="4">
        <f aca="true" t="shared" si="57" ref="F83">C83*1.21</f>
        <v>0</v>
      </c>
      <c r="G83" s="4">
        <f>(C83*0.21)*B83</f>
        <v>0</v>
      </c>
      <c r="H83" s="4">
        <f>F83*B83</f>
        <v>0</v>
      </c>
    </row>
    <row r="84" spans="1:8" ht="15">
      <c r="A84" s="81" t="s">
        <v>76</v>
      </c>
      <c r="B84" s="82"/>
      <c r="C84" s="83"/>
      <c r="D84" s="40"/>
      <c r="E84" s="5">
        <f>SUM(E82:E83)</f>
        <v>0</v>
      </c>
      <c r="F84" s="40"/>
      <c r="G84" s="5">
        <f>SUM(G82:G83)</f>
        <v>0</v>
      </c>
      <c r="H84" s="5">
        <f>SUM(H82:H83)</f>
        <v>0</v>
      </c>
    </row>
    <row r="86" spans="1:8" ht="43.5">
      <c r="A86" s="2" t="s">
        <v>67</v>
      </c>
      <c r="B86" s="3" t="s">
        <v>121</v>
      </c>
      <c r="C86" s="2" t="s">
        <v>68</v>
      </c>
      <c r="D86" s="9" t="s">
        <v>122</v>
      </c>
      <c r="E86" s="76"/>
      <c r="F86" s="76"/>
      <c r="G86" s="76"/>
      <c r="H86" s="76"/>
    </row>
    <row r="87" spans="1:8" ht="29">
      <c r="A87" s="78" t="s">
        <v>84</v>
      </c>
      <c r="B87" s="78" t="s">
        <v>69</v>
      </c>
      <c r="C87" s="78" t="s">
        <v>70</v>
      </c>
      <c r="D87" s="78" t="s">
        <v>71</v>
      </c>
      <c r="E87" s="78" t="s">
        <v>72</v>
      </c>
      <c r="F87" s="78" t="s">
        <v>73</v>
      </c>
      <c r="G87" s="78" t="s">
        <v>74</v>
      </c>
      <c r="H87" s="78" t="s">
        <v>75</v>
      </c>
    </row>
    <row r="88" spans="1:8" ht="15">
      <c r="A88" s="36" t="s">
        <v>109</v>
      </c>
      <c r="B88" s="37">
        <v>7</v>
      </c>
      <c r="C88" s="10"/>
      <c r="D88" s="4">
        <f aca="true" t="shared" si="58" ref="D88:D89">C88*0.21</f>
        <v>0</v>
      </c>
      <c r="E88" s="4">
        <f aca="true" t="shared" si="59" ref="E88:E89">C88*B88</f>
        <v>0</v>
      </c>
      <c r="F88" s="4">
        <f aca="true" t="shared" si="60" ref="F88:F89">C88*1.21</f>
        <v>0</v>
      </c>
      <c r="G88" s="4">
        <f>(C88*0.21)*B88</f>
        <v>0</v>
      </c>
      <c r="H88" s="4">
        <f>F88*B88</f>
        <v>0</v>
      </c>
    </row>
    <row r="89" spans="1:8" ht="15">
      <c r="A89" s="36" t="s">
        <v>102</v>
      </c>
      <c r="B89" s="37">
        <v>10</v>
      </c>
      <c r="C89" s="10"/>
      <c r="D89" s="4">
        <f t="shared" si="58"/>
        <v>0</v>
      </c>
      <c r="E89" s="4">
        <f t="shared" si="59"/>
        <v>0</v>
      </c>
      <c r="F89" s="4">
        <f t="shared" si="60"/>
        <v>0</v>
      </c>
      <c r="G89" s="4">
        <f>(C89*0.21)*B89</f>
        <v>0</v>
      </c>
      <c r="H89" s="4">
        <f>F89*B89</f>
        <v>0</v>
      </c>
    </row>
    <row r="90" spans="1:8" ht="15">
      <c r="A90" s="81" t="s">
        <v>76</v>
      </c>
      <c r="B90" s="82"/>
      <c r="C90" s="83"/>
      <c r="D90" s="40"/>
      <c r="E90" s="5">
        <f>SUM(E88:E89)</f>
        <v>0</v>
      </c>
      <c r="F90" s="40"/>
      <c r="G90" s="5">
        <f>SUM(G88:G89)</f>
        <v>0</v>
      </c>
      <c r="H90" s="5">
        <f>SUM(H88:H89)</f>
        <v>0</v>
      </c>
    </row>
  </sheetData>
  <sheetProtection algorithmName="SHA-512" hashValue="1E1/14zKcF1uuL6C+CSSkwZ+kG/duj9lDYMLyFNzEEmi/Noker8Vw89Izu8tLUw5+8+8c7Hgu1VZzBo4PfH0zw==" saltValue="SDpF3RLngTXA/AKx0VedzA==" spinCount="100000" sheet="1" insertHyperlinks="0" autoFilter="0"/>
  <mergeCells count="2">
    <mergeCell ref="B2:D2"/>
    <mergeCell ref="A1:D1"/>
  </mergeCells>
  <dataValidations count="1">
    <dataValidation type="whole" allowBlank="1" showInputMessage="1" showErrorMessage="1" sqref="B39:B40 B16 B21:B22">
      <formula1>0</formula1>
      <formula2>99999</formula2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Puciová</dc:creator>
  <cp:keywords/>
  <dc:description/>
  <cp:lastModifiedBy>Pavlína Puciová</cp:lastModifiedBy>
  <cp:lastPrinted>2024-03-22T13:00:27Z</cp:lastPrinted>
  <dcterms:created xsi:type="dcterms:W3CDTF">2022-01-07T10:34:56Z</dcterms:created>
  <dcterms:modified xsi:type="dcterms:W3CDTF">2024-04-12T11:15:51Z</dcterms:modified>
  <cp:category/>
  <cp:version/>
  <cp:contentType/>
  <cp:contentStatus/>
</cp:coreProperties>
</file>