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d-fs01.svscr.cz\homeprofiles$\Home\j.bocankova\Desktop\VZMR - ZD židle\"/>
    </mc:Choice>
  </mc:AlternateContent>
  <bookViews>
    <workbookView xWindow="-105" yWindow="-105" windowWidth="23250" windowHeight="12450"/>
  </bookViews>
  <sheets>
    <sheet name="Technická specifikace a ceny" sheetId="1" r:id="rId1"/>
    <sheet name="Místa plnění a kontaky " sheetId="4" r:id="rId2"/>
    <sheet name="Místa plnění a počty ks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1" l="1"/>
  <c r="I119" i="1"/>
  <c r="J119" i="1" s="1"/>
  <c r="L119" i="1" s="1"/>
  <c r="I105" i="1"/>
  <c r="J105" i="1" s="1"/>
  <c r="L105" i="1" s="1"/>
  <c r="I91" i="1"/>
  <c r="J91" i="1" s="1"/>
  <c r="L91" i="1" s="1"/>
  <c r="I75" i="1"/>
  <c r="J75" i="1" s="1"/>
  <c r="L75" i="1" s="1"/>
  <c r="I58" i="1"/>
  <c r="J58" i="1" s="1"/>
  <c r="L58" i="1" s="1"/>
  <c r="I42" i="1"/>
  <c r="J42" i="1" s="1"/>
  <c r="L42" i="1" s="1"/>
  <c r="I6" i="1"/>
  <c r="J6" i="1" s="1"/>
  <c r="L6" i="1" s="1"/>
  <c r="K105" i="1"/>
  <c r="K91" i="1"/>
  <c r="K75" i="1"/>
  <c r="K42" i="1"/>
  <c r="K58" i="1"/>
  <c r="K24" i="1"/>
  <c r="K6" i="1"/>
  <c r="K134" i="1" l="1"/>
  <c r="I24" i="1"/>
  <c r="J24" i="1" s="1"/>
  <c r="L24" i="1" s="1"/>
  <c r="L134" i="1" s="1"/>
  <c r="G134" i="1" l="1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C19" i="3"/>
  <c r="D19" i="3"/>
  <c r="E19" i="3"/>
  <c r="F19" i="3"/>
  <c r="G19" i="3"/>
  <c r="H19" i="3"/>
  <c r="I19" i="3"/>
  <c r="J19" i="3"/>
  <c r="K19" i="3"/>
</calcChain>
</file>

<file path=xl/sharedStrings.xml><?xml version="1.0" encoding="utf-8"?>
<sst xmlns="http://schemas.openxmlformats.org/spreadsheetml/2006/main" count="336" uniqueCount="146">
  <si>
    <t>Komodita</t>
  </si>
  <si>
    <t xml:space="preserve">Kancelářská židle otočná s podhlavníkem - zádová opěrka z pevné samonosné síťoviny </t>
  </si>
  <si>
    <t xml:space="preserve">Konferenční židle – polstrovaný sedák i zádová opěrka </t>
  </si>
  <si>
    <t>Židle je stohovatelná, polstrovaný sedák i zádová opěrka.</t>
  </si>
  <si>
    <t xml:space="preserve">Kříž pětiramenný nylonový - černý </t>
  </si>
  <si>
    <t xml:space="preserve">Sedák čalouněný, výplň studená pěna </t>
  </si>
  <si>
    <t xml:space="preserve">Opěrka bederní hloubkově a výškově stavitelná </t>
  </si>
  <si>
    <t xml:space="preserve">Kolečka univerzální prům. 65 mm pro tvrdou podlahu i koberec </t>
  </si>
  <si>
    <t xml:space="preserve">Nosnost min. 150 kg. </t>
  </si>
  <si>
    <t>Hloubka sedu min. 41 cm, max. 44 cm.</t>
  </si>
  <si>
    <t>Výška židle min. 78 cm, max. 87 cm.</t>
  </si>
  <si>
    <t>Otěruvzdornost min. 30 000 cyklů.</t>
  </si>
  <si>
    <t>Sedák čalouněný</t>
  </si>
  <si>
    <t xml:space="preserve">Výška sedu min. 44 cm, max. 56 cm </t>
  </si>
  <si>
    <t xml:space="preserve">Kancelářská židle otočná s podhlavníkem - čalouněná zádová opěrka </t>
  </si>
  <si>
    <t xml:space="preserve">Celková výška židle min. 104 cm, max. 121 cm + podhlavník 17 - 24 cm </t>
  </si>
  <si>
    <t xml:space="preserve">Otěruvzdornost min. 150 000 cyklů </t>
  </si>
  <si>
    <t xml:space="preserve">Područky černé  výškově stavitelné s horní měkčenou dotykovou plochou </t>
  </si>
  <si>
    <t xml:space="preserve">Podhlavník stavitelný výškově a úhlově v černé prodyšné síťovině </t>
  </si>
  <si>
    <t xml:space="preserve">Opěrka bederní výškově stavitelná </t>
  </si>
  <si>
    <t xml:space="preserve">Kancelářská židle otočná bez podhlavníku - čalouněná zádová opěrka </t>
  </si>
  <si>
    <t>Celková výška židle min. 98 cm, max. 121 cm</t>
  </si>
  <si>
    <t xml:space="preserve">Nosnost min. 130 kg </t>
  </si>
  <si>
    <t>(např. typ LARA VIP)</t>
  </si>
  <si>
    <t xml:space="preserve">Podhlavník stavitelný výškově a úhlově  </t>
  </si>
  <si>
    <t xml:space="preserve">Podhlavník stavitelný 3D v  prodyšné síťovině </t>
  </si>
  <si>
    <t xml:space="preserve">Celková výška židle min. 98 cm, max. 121 cm + podhlavník 16 - 25 cm </t>
  </si>
  <si>
    <t xml:space="preserve">Područky černé stavitelné výškově s horní měkčenou dotykovovou plochou </t>
  </si>
  <si>
    <t xml:space="preserve">Kostra ocelová z oválných profilů – odstín černá </t>
  </si>
  <si>
    <t>Výška sedu min. 46 cm, max. 49 cm.</t>
  </si>
  <si>
    <t>(např. typ Taurus)</t>
  </si>
  <si>
    <t xml:space="preserve">Otěruvzdornost min. 100 000 cyklů </t>
  </si>
  <si>
    <t xml:space="preserve">Nosnost min. 150 kg </t>
  </si>
  <si>
    <t xml:space="preserve">Kolečka univerzální pro tvrdou podlahu i koberec </t>
  </si>
  <si>
    <t>Mechanika houpací s nastavením protiváhy sedícího</t>
  </si>
  <si>
    <t xml:space="preserve">Područky černé  3D se zámkem výškově i hloubkově stavitelné, otočné s horní měkčenou dotykovou plochou </t>
  </si>
  <si>
    <t xml:space="preserve">Zádová opěrka výškově stavitelná ze samonosné černé síťoviny s mech. zámkem </t>
  </si>
  <si>
    <t xml:space="preserve">Zádová opěrka výškově stavitelná </t>
  </si>
  <si>
    <t xml:space="preserve">Sedák i opěrák čalouněný ve stejné barvě, výplň studená pěna </t>
  </si>
  <si>
    <t xml:space="preserve">Nosnost min. 120 kg. </t>
  </si>
  <si>
    <t xml:space="preserve">Sedák i opěrák čalouněný ve stejné barvě. </t>
  </si>
  <si>
    <t>typ 5</t>
  </si>
  <si>
    <t>typ 6</t>
  </si>
  <si>
    <t>Barva černá, modrá, šedá</t>
  </si>
  <si>
    <t xml:space="preserve">Výška sedu min. 45 cm, max. 57 cm </t>
  </si>
  <si>
    <t xml:space="preserve">Šířka sedu min. 47 cm, max. 54 cm. </t>
  </si>
  <si>
    <t xml:space="preserve"> (např. typ Kevin)</t>
  </si>
  <si>
    <t>Barva černá, modrá, šedá nebo kombinace černé barvy s modrou nebo kombinace černé se šedou barvou</t>
  </si>
  <si>
    <t xml:space="preserve">Kříž pětiramenný plastový </t>
  </si>
  <si>
    <t xml:space="preserve">Područky pevné plastové, v horní části čalouněné ve stejné barvě čalounění židle </t>
  </si>
  <si>
    <t xml:space="preserve">Opěrák pevný, čalouněný </t>
  </si>
  <si>
    <t xml:space="preserve">Celková výška židle min. 113 cm, max. 130 cm </t>
  </si>
  <si>
    <t xml:space="preserve">Výška sedu min. 43 cm, max. 58 cm </t>
  </si>
  <si>
    <t xml:space="preserve">Kancelářské křeslo otočné bez podhlavníku - zádová opěrka čalouněná </t>
  </si>
  <si>
    <t>Šířka sedáku min. 50 cm, hloubka sedáku min. 45 cm</t>
  </si>
  <si>
    <t xml:space="preserve">Mechanika synchronní s 5 polohami aretace, nastavením tuhosti dle váhy uživatele </t>
  </si>
  <si>
    <t>Šířka sedáku min. 50 cm, hloubka sedáku min. 46 cm</t>
  </si>
  <si>
    <t>Šířka sedáku min. 52 cm, hloubka sedáku min. 49 cm</t>
  </si>
  <si>
    <t>Šířka sedáku min. 52 cm,hloubka sedáku min. 49 cm</t>
  </si>
  <si>
    <t xml:space="preserve">typ 1 </t>
  </si>
  <si>
    <t>typ 2</t>
  </si>
  <si>
    <t xml:space="preserve">typ 3  </t>
  </si>
  <si>
    <t xml:space="preserve">typ 4  </t>
  </si>
  <si>
    <t>Označení</t>
  </si>
  <si>
    <r>
      <t xml:space="preserve">Kancelářská židle otočná s </t>
    </r>
    <r>
      <rPr>
        <b/>
        <sz val="11"/>
        <color theme="1"/>
        <rFont val="Arial"/>
        <family val="2"/>
        <charset val="238"/>
      </rPr>
      <t>podhlavníkem</t>
    </r>
  </si>
  <si>
    <r>
      <t xml:space="preserve">Kancelářská židle otočná </t>
    </r>
    <r>
      <rPr>
        <b/>
        <sz val="11"/>
        <color theme="1"/>
        <rFont val="Arial"/>
        <family val="2"/>
        <charset val="238"/>
      </rPr>
      <t>bez podhlavníku</t>
    </r>
  </si>
  <si>
    <r>
      <t xml:space="preserve">Kancelářské křeslo otočné 
</t>
    </r>
    <r>
      <rPr>
        <b/>
        <sz val="11"/>
        <color theme="1"/>
        <rFont val="Arial"/>
        <family val="2"/>
        <charset val="238"/>
      </rPr>
      <t>bez podhlavníku</t>
    </r>
  </si>
  <si>
    <r>
      <t xml:space="preserve">Konferenční židle </t>
    </r>
    <r>
      <rPr>
        <b/>
        <sz val="11"/>
        <color theme="1"/>
        <rFont val="Arial"/>
        <family val="2"/>
        <charset val="238"/>
      </rPr>
      <t>čalouněná</t>
    </r>
    <r>
      <rPr>
        <sz val="11"/>
        <color theme="1"/>
        <rFont val="Calibri"/>
        <family val="2"/>
        <charset val="238"/>
        <scheme val="minor"/>
      </rPr>
      <t/>
    </r>
  </si>
  <si>
    <t>typ 7</t>
  </si>
  <si>
    <t xml:space="preserve">Konferenční židle bez loketních opěrek - síťovaná zádová opěrka </t>
  </si>
  <si>
    <t xml:space="preserve">Kostra ocelová - černé provedení </t>
  </si>
  <si>
    <t>Opěrák černá samonosná síťovina</t>
  </si>
  <si>
    <t>Plastové špunty na dolní straně nohou</t>
  </si>
  <si>
    <t>Výška sedu min. 44 cm</t>
  </si>
  <si>
    <t>Šířka sedu min. 45 cm</t>
  </si>
  <si>
    <t>Stohovatelná židle</t>
  </si>
  <si>
    <t>Otěruvzdornost min. 60 000 cyklů</t>
  </si>
  <si>
    <t>Nosnost min. 120 kg</t>
  </si>
  <si>
    <t>(např. typ Trinity)</t>
  </si>
  <si>
    <t>typ 8</t>
  </si>
  <si>
    <t xml:space="preserve">Konferenční židle s loketními opěrkami - síťovaná zádová opěrka </t>
  </si>
  <si>
    <t>Loketní opěrky černý plast</t>
  </si>
  <si>
    <r>
      <t xml:space="preserve">Konferenční židle </t>
    </r>
    <r>
      <rPr>
        <b/>
        <sz val="11"/>
        <color theme="1"/>
        <rFont val="Arial"/>
        <family val="2"/>
        <charset val="238"/>
      </rPr>
      <t>bez loketních opěrek</t>
    </r>
    <r>
      <rPr>
        <sz val="11"/>
        <color theme="1"/>
        <rFont val="Arial"/>
        <family val="2"/>
        <charset val="238"/>
      </rPr>
      <t xml:space="preserve">
</t>
    </r>
  </si>
  <si>
    <r>
      <t xml:space="preserve">Konferenční židle 
</t>
    </r>
    <r>
      <rPr>
        <b/>
        <sz val="11"/>
        <color theme="1"/>
        <rFont val="Arial"/>
        <family val="2"/>
        <charset val="238"/>
      </rPr>
      <t>s loketními opěrkami</t>
    </r>
  </si>
  <si>
    <t>Ústřední veterinární správa Státní veterinární správy, Slezská 100/7, 12000, Praha 2</t>
  </si>
  <si>
    <t>Krajská veterinární správa SVS pro Jihomoravský kraj, Palackého třída 1309/174, 612 00 Brno</t>
  </si>
  <si>
    <t>Krajská veterinární správa SVS pro Jihočeský kraj, Severní 2303/9, 370 10 České Budějovice</t>
  </si>
  <si>
    <t>Krajská veterinární správa SVS pro Pardubický kraj, Husova 1747, 530 03 Pardubice</t>
  </si>
  <si>
    <t>Krajská veterinární správa SVS pro Kraj Vysočina, Rantířovská 94/22, 586 01 Jihlava – Horní Kosov</t>
  </si>
  <si>
    <t>Krajská veterinární správa SVS pro Olomoucký kraj, Tř. Míru 563/101, 779 00 Olomouc-Neředín</t>
  </si>
  <si>
    <t>Krajská veterinární správa SVS pro Plzeňský kraj, Družstevní 1846/13, 301 00 Plzeň</t>
  </si>
  <si>
    <t>Krajská veterinární správa SVS pro Středočeský kraj, Černoleská 1929, 256 01 Benešov</t>
  </si>
  <si>
    <t>Krajská veterinární správa SVS pro Moravskoslezský kraj, Na Obvodu 51, 703 00 Ostrava Vítkovice</t>
  </si>
  <si>
    <t>Krajská veterinární správa SVS pro Ústecký kraj, Sebuzínská 38, 403 21 Ústí nad Labem</t>
  </si>
  <si>
    <t>Krajská veterinární správa SVS pro Zlínský kraj, Lazy V. 654, 760 01  Zlín</t>
  </si>
  <si>
    <t>Městská veterinární správa v Praze, Na Kozačce 870/3, 12000, Praha 2</t>
  </si>
  <si>
    <t>Krajská veterinární správa SVS pro Královéhradecký kraj, Jana Černého 370/40, 50341, Hradec Králové</t>
  </si>
  <si>
    <t>Krajská veterinární správa SVS pro Karlovarský kraj, Kpt. Jaroše 318/4, 36006, Karlovy Vary</t>
  </si>
  <si>
    <t>Krajská veterinární správa SVS pro Liberecký kraj, Ostašovská 521, 46001, Liberec 11</t>
  </si>
  <si>
    <r>
      <t xml:space="preserve">Příloha č. 1  – Specifikace židlí, nabídkové ceny a </t>
    </r>
    <r>
      <rPr>
        <b/>
        <u/>
        <sz val="14"/>
        <color rgb="FF000000"/>
        <rFont val="Arial"/>
        <family val="2"/>
        <charset val="238"/>
      </rPr>
      <t>místa dodání.</t>
    </r>
    <r>
      <rPr>
        <b/>
        <sz val="14"/>
        <color rgb="FFFF0000"/>
        <rFont val="Arial"/>
        <family val="2"/>
        <charset val="238"/>
      </rPr>
      <t xml:space="preserve"> Doplňte na žlutě vyznačených polích a uložte. Tuto přílohu ponechte ve formátu xlsx - nepřevádějte do PDF.</t>
    </r>
  </si>
  <si>
    <t xml:space="preserve">Typ 1 Počty Ks k dodání </t>
  </si>
  <si>
    <t xml:space="preserve">Typ 2 Počty Ks k dodání </t>
  </si>
  <si>
    <t xml:space="preserve">Typ 3 Počty Ks k dodání </t>
  </si>
  <si>
    <t xml:space="preserve">Typ 4 Počty Ks k dodání </t>
  </si>
  <si>
    <t xml:space="preserve">Typ 5 Počty Ks k dodání </t>
  </si>
  <si>
    <t xml:space="preserve">Typ 6 Počty Ks k dodání </t>
  </si>
  <si>
    <t xml:space="preserve">Typ 7 Počty Ks k dodání </t>
  </si>
  <si>
    <t xml:space="preserve">Typ 8 Počty Ks k dodání </t>
  </si>
  <si>
    <t>Místa plnění / dodání židlí</t>
  </si>
  <si>
    <t>Celkem počet ks</t>
  </si>
  <si>
    <t>Poznámka:</t>
  </si>
  <si>
    <t>Vyplňte ANO/NE</t>
  </si>
  <si>
    <t xml:space="preserve">Mechanika t-synchro s horizontálním posunem sedáku, 5 polohami aretace, nastavením tuhosti dle váhy uživatele </t>
  </si>
  <si>
    <t xml:space="preserve">Mechanika synchro s 5 polohami aretace, nastavením tuhosti dle váhy uživatele </t>
  </si>
  <si>
    <t>Sedák čalouněný, sedák i opěrák ve stejných barvách</t>
  </si>
  <si>
    <t>Ústřední veterinární správa Státní veterinární správy, Ostašovská 521, 460 01 Liberec</t>
  </si>
  <si>
    <t xml:space="preserve">Ústřední veterinární správa Státní veterinární správy, Vrcovická 2227, 397 01 Písek </t>
  </si>
  <si>
    <t xml:space="preserve">Doplňte délku záruky </t>
  </si>
  <si>
    <t>(např. typ GAME ŠÉF VIP SÍŤ)</t>
  </si>
  <si>
    <t>(např. typ GAME ŠÉF SÍŤ)</t>
  </si>
  <si>
    <t>Městská veterinární správa SVS v Praze, Na Kozačce 870/3, 12000, Praha 2</t>
  </si>
  <si>
    <t>Požadovaná záruka za jakost min. 24 měsíců</t>
  </si>
  <si>
    <t>Požadovaná záruka za jakost min. 36 měsíců</t>
  </si>
  <si>
    <t>Splnění požadavku dodavatelem</t>
  </si>
  <si>
    <r>
      <rPr>
        <b/>
        <sz val="14"/>
        <color theme="1"/>
        <rFont val="Calibri"/>
        <family val="2"/>
        <charset val="238"/>
        <scheme val="minor"/>
      </rPr>
      <t xml:space="preserve">Popis naplnění požadavku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Vyplňte název zboží (označení typu/modelu, popř. jasný popis nebo URL internetový odkaz)</t>
    </r>
  </si>
  <si>
    <t xml:space="preserve">  Účastník vyplňuje pouze žlutě označená pole</t>
  </si>
  <si>
    <t>Ilustrační obrázky zadavatele</t>
  </si>
  <si>
    <t xml:space="preserve">Částka DPH (21%) </t>
  </si>
  <si>
    <t>Nabídková cena  v Kč  za 1 ks dle typu židle/konferenčních křesel bez DPH</t>
  </si>
  <si>
    <t xml:space="preserve"> Cena celkem v Kč za 1 ks  dle typu židlí/ konferenčních křesel s DPH</t>
  </si>
  <si>
    <t xml:space="preserve"> Celková nabídková cena v Kč  bez DPH za 24 měsíců</t>
  </si>
  <si>
    <t xml:space="preserve">                                                                                                    </t>
  </si>
  <si>
    <t xml:space="preserve"> Celková nabídková cena v Kč s DPH za 24 měsíců</t>
  </si>
  <si>
    <t xml:space="preserve">Celkový počet ks </t>
  </si>
  <si>
    <t>Celkový předpokládaný počet ks dle typu židlí/konferenčních křesel na zakázku</t>
  </si>
  <si>
    <t>*)  Zadavatel umožnuje obdobně dle § 89 ZZVZ pro plnění veřejné zakázky použití i jiného rovnocenného řešení tj. kvalitativně a technicky obdobného řešení.</t>
  </si>
  <si>
    <r>
      <t xml:space="preserve">POŽADAVEK ZADAVATELE                                                                                                                                                                                                                                                                                                                                                          Parametry židlí </t>
    </r>
    <r>
      <rPr>
        <b/>
        <sz val="12"/>
        <color rgb="FFFF0000"/>
        <rFont val="Arial"/>
        <family val="2"/>
        <charset val="238"/>
      </rPr>
      <t>*)</t>
    </r>
  </si>
  <si>
    <t xml:space="preserve">Doplňte dodávací lhůtu </t>
  </si>
  <si>
    <t xml:space="preserve">Lhůta pro dodání na základě  objednávek max. 60 dnů </t>
  </si>
  <si>
    <r>
      <rPr>
        <b/>
        <sz val="16"/>
        <rFont val="Arial"/>
        <family val="2"/>
        <charset val="238"/>
      </rPr>
      <t xml:space="preserve">Příloha č. 1  - Technická specifikace, ceny a místa dodání    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FF0000"/>
        <rFont val="Arial"/>
        <family val="2"/>
        <charset val="238"/>
      </rPr>
      <t xml:space="preserve">tato příloha zůstane ve formátu *xlsx. - nepřevádějte do PDF  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</si>
  <si>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Obchodní firma nebo název dodavatele - právnická/fyzická osoba : </t>
  </si>
  <si>
    <t>Ústřední veterinární správa Státní veterinární správy, Palackého třída 1309/174, 612 00 Brno</t>
  </si>
  <si>
    <t xml:space="preserve">Celková nabídková cena v Kč bez DPH za 24 měsíců pro hodnocení nabídek </t>
  </si>
  <si>
    <t>Požadovaná záruka za jakost 60 měsíců</t>
  </si>
  <si>
    <r>
      <t>Kontaktní osoba</t>
    </r>
    <r>
      <rPr>
        <i/>
        <sz val="10"/>
        <color theme="1"/>
        <rFont val="Arial"/>
        <family val="2"/>
        <charset val="238"/>
      </rPr>
      <t xml:space="preserve"> /</t>
    </r>
    <r>
      <rPr>
        <b/>
        <sz val="10"/>
        <color theme="1"/>
        <rFont val="Arial"/>
        <family val="2"/>
        <charset val="238"/>
      </rPr>
      <t xml:space="preserve">email </t>
    </r>
    <r>
      <rPr>
        <i/>
        <sz val="10"/>
        <color theme="1"/>
        <rFont val="Arial"/>
        <family val="2"/>
        <charset val="238"/>
      </rPr>
      <t xml:space="preserve">  </t>
    </r>
    <r>
      <rPr>
        <i/>
        <sz val="9"/>
        <color theme="1"/>
        <rFont val="Arial"/>
        <family val="2"/>
        <charset val="238"/>
      </rPr>
      <t xml:space="preserve">                                 </t>
    </r>
    <r>
      <rPr>
        <i/>
        <sz val="9"/>
        <color rgb="FFFF0000"/>
        <rFont val="Arial"/>
        <family val="2"/>
        <charset val="238"/>
      </rPr>
      <t>(bude doplněno před podpisem smlouvy)</t>
    </r>
  </si>
  <si>
    <t>Místa plnění/dodání židlí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</si>
</sst>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.00&quot; Kč&quot;"/>
    <numFmt numFmtId="166" formatCode="#,##0.0\ &quot;Kč&quot;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70">
    <xf numFmtId="0" fontId="0" fillId="0" borderId="0" xfId="0"/>
    <xf numFmtId="0" fontId="12" fillId="0" borderId="0" xfId="0" applyFont="1"/>
    <xf numFmtId="1" fontId="12" fillId="0" borderId="7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1" fillId="0" borderId="0" xfId="0" applyFont="1"/>
    <xf numFmtId="1" fontId="12" fillId="0" borderId="9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20" fillId="0" borderId="0" xfId="0" applyFont="1"/>
    <xf numFmtId="0" fontId="31" fillId="2" borderId="41" xfId="0" applyFont="1" applyFill="1" applyBorder="1" applyAlignment="1" applyProtection="1">
      <alignment horizontal="left" vertical="center" wrapText="1"/>
      <protection locked="0"/>
    </xf>
    <xf numFmtId="0" fontId="31" fillId="2" borderId="10" xfId="0" applyFont="1" applyFill="1" applyBorder="1" applyAlignment="1" applyProtection="1">
      <alignment horizontal="left" vertical="center" wrapText="1"/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31" fillId="2" borderId="38" xfId="0" applyFont="1" applyFill="1" applyBorder="1" applyAlignment="1" applyProtection="1">
      <alignment horizontal="left" vertical="center" wrapText="1"/>
      <protection locked="0"/>
    </xf>
    <xf numFmtId="0" fontId="31" fillId="2" borderId="44" xfId="0" applyFont="1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Alignment="1" applyProtection="1">
      <protection locked="0"/>
    </xf>
    <xf numFmtId="0" fontId="0" fillId="6" borderId="46" xfId="0" applyFill="1" applyBorder="1" applyAlignment="1" applyProtection="1">
      <protection locked="0"/>
    </xf>
    <xf numFmtId="0" fontId="0" fillId="6" borderId="42" xfId="0" applyFill="1" applyBorder="1" applyAlignment="1" applyProtection="1">
      <alignment wrapText="1"/>
      <protection locked="0"/>
    </xf>
    <xf numFmtId="0" fontId="38" fillId="2" borderId="0" xfId="0" applyFont="1" applyFill="1" applyProtection="1"/>
    <xf numFmtId="0" fontId="39" fillId="5" borderId="4" xfId="0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left" vertical="center"/>
    </xf>
    <xf numFmtId="0" fontId="1" fillId="5" borderId="6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1" fillId="5" borderId="31" xfId="0" applyFont="1" applyFill="1" applyBorder="1" applyAlignment="1" applyProtection="1">
      <alignment horizontal="center" vertical="center" wrapText="1"/>
    </xf>
    <xf numFmtId="0" fontId="40" fillId="3" borderId="6" xfId="0" applyFont="1" applyFill="1" applyBorder="1" applyAlignment="1" applyProtection="1">
      <alignment horizontal="center" vertical="center" wrapText="1"/>
    </xf>
    <xf numFmtId="0" fontId="24" fillId="0" borderId="34" xfId="0" applyFont="1" applyBorder="1" applyAlignment="1" applyProtection="1">
      <alignment wrapText="1"/>
    </xf>
    <xf numFmtId="0" fontId="12" fillId="0" borderId="35" xfId="0" applyFont="1" applyBorder="1" applyAlignment="1" applyProtection="1">
      <alignment horizontal="left" vertical="center" wrapText="1"/>
    </xf>
    <xf numFmtId="0" fontId="20" fillId="0" borderId="35" xfId="0" applyFont="1" applyBorder="1" applyAlignment="1" applyProtection="1">
      <alignment horizontal="left" vertical="center" wrapText="1"/>
    </xf>
    <xf numFmtId="0" fontId="36" fillId="6" borderId="35" xfId="0" applyFont="1" applyFill="1" applyBorder="1" applyAlignment="1" applyProtection="1">
      <alignment horizontal="left" vertical="center" wrapText="1"/>
    </xf>
    <xf numFmtId="0" fontId="24" fillId="0" borderId="2" xfId="0" applyFont="1" applyBorder="1" applyAlignment="1" applyProtection="1">
      <alignment wrapText="1"/>
    </xf>
    <xf numFmtId="0" fontId="12" fillId="0" borderId="1" xfId="0" applyFont="1" applyBorder="1" applyAlignment="1" applyProtection="1">
      <alignment wrapText="1"/>
    </xf>
    <xf numFmtId="0" fontId="12" fillId="6" borderId="1" xfId="0" applyFont="1" applyFill="1" applyBorder="1" applyAlignment="1" applyProtection="1">
      <alignment wrapText="1"/>
    </xf>
    <xf numFmtId="0" fontId="24" fillId="0" borderId="18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wrapText="1"/>
    </xf>
    <xf numFmtId="0" fontId="24" fillId="0" borderId="16" xfId="0" applyFont="1" applyBorder="1" applyAlignment="1" applyProtection="1">
      <alignment vertical="center" wrapText="1"/>
    </xf>
    <xf numFmtId="0" fontId="12" fillId="6" borderId="3" xfId="0" applyFont="1" applyFill="1" applyBorder="1" applyAlignment="1" applyProtection="1">
      <alignment wrapText="1"/>
    </xf>
    <xf numFmtId="0" fontId="12" fillId="6" borderId="3" xfId="0" applyFont="1" applyFill="1" applyBorder="1" applyProtection="1"/>
    <xf numFmtId="0" fontId="12" fillId="0" borderId="3" xfId="0" applyFont="1" applyBorder="1" applyAlignment="1" applyProtection="1">
      <alignment wrapText="1"/>
    </xf>
    <xf numFmtId="0" fontId="12" fillId="0" borderId="10" xfId="0" applyFont="1" applyBorder="1" applyAlignment="1" applyProtection="1">
      <alignment wrapText="1"/>
    </xf>
    <xf numFmtId="0" fontId="24" fillId="0" borderId="37" xfId="0" applyFont="1" applyBorder="1" applyAlignment="1" applyProtection="1">
      <alignment vertical="center" wrapText="1"/>
    </xf>
    <xf numFmtId="0" fontId="12" fillId="0" borderId="38" xfId="0" applyFont="1" applyBorder="1" applyAlignment="1" applyProtection="1">
      <alignment wrapText="1"/>
    </xf>
    <xf numFmtId="0" fontId="0" fillId="6" borderId="51" xfId="0" applyFill="1" applyBorder="1" applyAlignment="1" applyProtection="1">
      <alignment wrapText="1"/>
    </xf>
    <xf numFmtId="0" fontId="2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5" borderId="14" xfId="0" applyFont="1" applyFill="1" applyBorder="1" applyAlignment="1" applyProtection="1">
      <alignment horizontal="center" vertical="center"/>
    </xf>
    <xf numFmtId="1" fontId="10" fillId="7" borderId="48" xfId="0" applyNumberFormat="1" applyFont="1" applyFill="1" applyBorder="1" applyAlignment="1" applyProtection="1">
      <alignment horizontal="center" vertical="center"/>
    </xf>
    <xf numFmtId="0" fontId="40" fillId="3" borderId="50" xfId="0" applyFont="1" applyFill="1" applyBorder="1" applyAlignment="1" applyProtection="1">
      <alignment horizontal="center" vertical="center" wrapText="1"/>
    </xf>
    <xf numFmtId="164" fontId="10" fillId="8" borderId="52" xfId="0" applyNumberFormat="1" applyFont="1" applyFill="1" applyBorder="1" applyAlignment="1" applyProtection="1">
      <alignment horizontal="center" vertical="center"/>
    </xf>
    <xf numFmtId="164" fontId="10" fillId="0" borderId="53" xfId="0" applyNumberFormat="1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3" fillId="0" borderId="0" xfId="0" applyFont="1" applyProtection="1"/>
    <xf numFmtId="0" fontId="22" fillId="2" borderId="0" xfId="0" applyFont="1" applyFill="1" applyAlignment="1" applyProtection="1">
      <alignment horizontal="center" vertical="center"/>
    </xf>
    <xf numFmtId="0" fontId="22" fillId="2" borderId="0" xfId="0" applyFont="1" applyFill="1" applyProtection="1"/>
    <xf numFmtId="0" fontId="23" fillId="2" borderId="27" xfId="0" applyFont="1" applyFill="1" applyBorder="1" applyAlignment="1" applyProtection="1">
      <alignment horizont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12" fillId="6" borderId="17" xfId="0" applyFont="1" applyFill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wrapText="1"/>
    </xf>
    <xf numFmtId="0" fontId="0" fillId="0" borderId="27" xfId="0" applyBorder="1" applyAlignment="1" applyProtection="1">
      <alignment horizontal="center" wrapText="1"/>
    </xf>
    <xf numFmtId="0" fontId="0" fillId="0" borderId="45" xfId="0" applyBorder="1" applyAlignment="1" applyProtection="1">
      <alignment horizontal="center" wrapText="1"/>
    </xf>
    <xf numFmtId="0" fontId="24" fillId="2" borderId="27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4" fillId="2" borderId="6" xfId="0" applyFont="1" applyFill="1" applyBorder="1" applyAlignment="1" applyProtection="1">
      <alignment wrapText="1"/>
      <protection locked="0"/>
    </xf>
    <xf numFmtId="1" fontId="1" fillId="7" borderId="34" xfId="0" applyNumberFormat="1" applyFont="1" applyFill="1" applyBorder="1" applyAlignment="1" applyProtection="1">
      <alignment horizontal="center" vertical="center"/>
    </xf>
    <xf numFmtId="1" fontId="1" fillId="7" borderId="35" xfId="0" applyNumberFormat="1" applyFont="1" applyFill="1" applyBorder="1" applyAlignment="1" applyProtection="1">
      <alignment horizontal="center" vertical="center"/>
    </xf>
    <xf numFmtId="1" fontId="1" fillId="7" borderId="32" xfId="0" applyNumberFormat="1" applyFont="1" applyFill="1" applyBorder="1" applyAlignment="1" applyProtection="1">
      <alignment horizontal="center" vertical="center"/>
    </xf>
    <xf numFmtId="1" fontId="1" fillId="7" borderId="6" xfId="0" applyNumberFormat="1" applyFont="1" applyFill="1" applyBorder="1" applyAlignment="1" applyProtection="1">
      <alignment horizontal="center" vertical="center"/>
    </xf>
    <xf numFmtId="1" fontId="1" fillId="7" borderId="27" xfId="0" applyNumberFormat="1" applyFont="1" applyFill="1" applyBorder="1" applyAlignment="1" applyProtection="1">
      <alignment horizontal="center" vertical="center"/>
    </xf>
    <xf numFmtId="1" fontId="1" fillId="7" borderId="7" xfId="0" applyNumberFormat="1" applyFont="1" applyFill="1" applyBorder="1" applyAlignment="1" applyProtection="1">
      <alignment horizontal="center" vertical="center"/>
    </xf>
    <xf numFmtId="44" fontId="1" fillId="0" borderId="34" xfId="0" applyNumberFormat="1" applyFont="1" applyBorder="1" applyAlignment="1" applyProtection="1">
      <alignment vertical="center"/>
    </xf>
    <xf numFmtId="44" fontId="1" fillId="0" borderId="35" xfId="0" applyNumberFormat="1" applyFont="1" applyBorder="1" applyAlignment="1" applyProtection="1">
      <alignment vertical="center"/>
    </xf>
    <xf numFmtId="44" fontId="1" fillId="0" borderId="32" xfId="0" applyNumberFormat="1" applyFont="1" applyBorder="1" applyAlignment="1" applyProtection="1">
      <alignment vertical="center"/>
    </xf>
    <xf numFmtId="44" fontId="1" fillId="0" borderId="4" xfId="0" applyNumberFormat="1" applyFont="1" applyBorder="1" applyAlignment="1" applyProtection="1">
      <alignment horizontal="center" vertical="center"/>
    </xf>
    <xf numFmtId="1" fontId="1" fillId="7" borderId="28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4" fontId="1" fillId="2" borderId="4" xfId="0" applyNumberFormat="1" applyFont="1" applyFill="1" applyBorder="1" applyAlignment="1" applyProtection="1">
      <alignment horizontal="center" vertical="center"/>
      <protection locked="0"/>
    </xf>
    <xf numFmtId="44" fontId="1" fillId="2" borderId="34" xfId="0" applyNumberFormat="1" applyFont="1" applyFill="1" applyBorder="1" applyAlignment="1" applyProtection="1">
      <alignment vertical="center"/>
      <protection locked="0"/>
    </xf>
    <xf numFmtId="44" fontId="0" fillId="0" borderId="35" xfId="0" applyNumberFormat="1" applyBorder="1" applyAlignment="1" applyProtection="1">
      <alignment vertical="center"/>
      <protection locked="0"/>
    </xf>
    <xf numFmtId="44" fontId="0" fillId="0" borderId="36" xfId="0" applyNumberFormat="1" applyBorder="1" applyAlignment="1" applyProtection="1">
      <alignment vertical="center"/>
      <protection locked="0"/>
    </xf>
    <xf numFmtId="44" fontId="1" fillId="2" borderId="6" xfId="0" applyNumberFormat="1" applyFont="1" applyFill="1" applyBorder="1" applyAlignment="1" applyProtection="1">
      <alignment horizontal="center" vertical="center"/>
      <protection locked="0"/>
    </xf>
    <xf numFmtId="44" fontId="1" fillId="2" borderId="27" xfId="0" applyNumberFormat="1" applyFont="1" applyFill="1" applyBorder="1" applyAlignment="1" applyProtection="1">
      <alignment horizontal="center" vertical="center"/>
      <protection locked="0"/>
    </xf>
    <xf numFmtId="4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wrapText="1"/>
    </xf>
    <xf numFmtId="44" fontId="1" fillId="0" borderId="34" xfId="0" applyNumberFormat="1" applyFont="1" applyBorder="1" applyAlignment="1" applyProtection="1">
      <alignment horizontal="center" vertical="center"/>
    </xf>
    <xf numFmtId="44" fontId="1" fillId="0" borderId="35" xfId="0" applyNumberFormat="1" applyFont="1" applyBorder="1" applyAlignment="1" applyProtection="1">
      <alignment horizontal="center" vertical="center"/>
    </xf>
    <xf numFmtId="44" fontId="1" fillId="0" borderId="32" xfId="0" applyNumberFormat="1" applyFont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horizontal="center" vertical="center" wrapText="1"/>
    </xf>
    <xf numFmtId="0" fontId="18" fillId="5" borderId="39" xfId="0" applyFont="1" applyFill="1" applyBorder="1" applyAlignment="1" applyProtection="1">
      <alignment horizontal="center" vertical="center" wrapText="1"/>
    </xf>
    <xf numFmtId="44" fontId="0" fillId="2" borderId="4" xfId="0" applyNumberFormat="1" applyFill="1" applyBorder="1" applyAlignment="1" applyProtection="1">
      <alignment vertical="center"/>
      <protection locked="0"/>
    </xf>
    <xf numFmtId="0" fontId="0" fillId="0" borderId="47" xfId="0" applyBorder="1" applyAlignment="1" applyProtection="1">
      <alignment horizontal="center" wrapText="1"/>
    </xf>
    <xf numFmtId="44" fontId="1" fillId="0" borderId="6" xfId="0" applyNumberFormat="1" applyFont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 wrapText="1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7" fillId="4" borderId="0" xfId="0" applyFont="1" applyFill="1" applyAlignment="1" applyProtection="1">
      <alignment vertical="center"/>
      <protection locked="0"/>
    </xf>
    <xf numFmtId="0" fontId="28" fillId="4" borderId="0" xfId="0" applyFont="1" applyFill="1" applyProtection="1"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/>
      <protection locked="0"/>
    </xf>
    <xf numFmtId="165" fontId="18" fillId="4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7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" fillId="0" borderId="33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5" xfId="0" applyNumberFormat="1" applyFont="1" applyBorder="1" applyAlignment="1" applyProtection="1">
      <alignment horizontal="center" vertical="center"/>
      <protection locked="0"/>
    </xf>
    <xf numFmtId="1" fontId="12" fillId="0" borderId="30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29" xfId="0" applyFont="1" applyBorder="1" applyAlignment="1" applyProtection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192957</xdr:colOff>
      <xdr:row>60</xdr:row>
      <xdr:rowOff>38100</xdr:rowOff>
    </xdr:from>
    <xdr:to>
      <xdr:col>5</xdr:col>
      <xdr:colOff>1457325</xdr:colOff>
      <xdr:row>68</xdr:row>
      <xdr:rowOff>142875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10794282" y="14420850"/>
          <a:ext cx="1264368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71436</xdr:colOff>
      <xdr:row>92</xdr:row>
      <xdr:rowOff>21431</xdr:rowOff>
    </xdr:from>
    <xdr:to>
      <xdr:col>5</xdr:col>
      <xdr:colOff>1360376</xdr:colOff>
      <xdr:row>99</xdr:row>
      <xdr:rowOff>12700</xdr:rowOff>
    </xdr:to>
    <xdr:pic>
      <xdr:nvPicPr>
        <xdr:cNvPr id="4" name="Obrázek 3" descr="Konferenční židle VIVA, černé nohy, černá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336" y="19173031"/>
          <a:ext cx="1288940" cy="1273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164307</xdr:colOff>
      <xdr:row>41</xdr:row>
      <xdr:rowOff>161926</xdr:rowOff>
    </xdr:from>
    <xdr:to>
      <xdr:col>5</xdr:col>
      <xdr:colOff>1537941</xdr:colOff>
      <xdr:row>48</xdr:row>
      <xdr:rowOff>69851</xdr:rowOff>
    </xdr:to>
    <xdr:pic>
      <xdr:nvPicPr>
        <xdr:cNvPr id="18" name="Obrázek 17" descr="Kancelářské židle Alba - Kancelářská židle Lara VIP černá bez podhlavníku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382" y="10277476"/>
          <a:ext cx="1360934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272371</xdr:colOff>
      <xdr:row>76</xdr:row>
      <xdr:rowOff>115701</xdr:rowOff>
    </xdr:from>
    <xdr:to>
      <xdr:col>5</xdr:col>
      <xdr:colOff>1352371</xdr:colOff>
      <xdr:row>85</xdr:row>
      <xdr:rowOff>128816</xdr:rowOff>
    </xdr:to>
    <xdr:pic>
      <xdr:nvPicPr>
        <xdr:cNvPr id="15" name="Obrázek 14" descr="Kancelářské křeslo KEVIN, modrá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13" r="26201"/>
        <a:stretch/>
      </xdr:blipFill>
      <xdr:spPr bwMode="auto">
        <a:xfrm>
          <a:off x="7346271" y="16587601"/>
          <a:ext cx="1080000" cy="170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188913</xdr:colOff>
      <xdr:row>7</xdr:row>
      <xdr:rowOff>80169</xdr:rowOff>
    </xdr:from>
    <xdr:to>
      <xdr:col>5</xdr:col>
      <xdr:colOff>1361102</xdr:colOff>
      <xdr:row>17</xdr:row>
      <xdr:rowOff>104776</xdr:rowOff>
    </xdr:to>
    <xdr:pic>
      <xdr:nvPicPr>
        <xdr:cNvPr id="16" name="Obrázek 15" descr="kancelářská židle GAME ŠÉF, synchr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0238" y="4718844"/>
          <a:ext cx="1172189" cy="190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234498</xdr:colOff>
      <xdr:row>23</xdr:row>
      <xdr:rowOff>193108</xdr:rowOff>
    </xdr:from>
    <xdr:to>
      <xdr:col>5</xdr:col>
      <xdr:colOff>1438276</xdr:colOff>
      <xdr:row>35</xdr:row>
      <xdr:rowOff>9524</xdr:rowOff>
    </xdr:to>
    <xdr:pic>
      <xdr:nvPicPr>
        <xdr:cNvPr id="17" name="Obrázek 16" descr="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437"/>
        <a:stretch/>
      </xdr:blipFill>
      <xdr:spPr bwMode="auto">
        <a:xfrm>
          <a:off x="12226473" y="7384483"/>
          <a:ext cx="1203778" cy="201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163853</xdr:colOff>
      <xdr:row>106</xdr:row>
      <xdr:rowOff>169635</xdr:rowOff>
    </xdr:from>
    <xdr:ext cx="1080000" cy="1404485"/>
    <xdr:pic>
      <xdr:nvPicPr>
        <xdr:cNvPr id="6" name="Obrázek 5" descr="Konferenční židle - přísedící Alba - Konferenční židle Trinity bez područek">
          <a:extLst>
            <a:ext uri="{FF2B5EF4-FFF2-40B4-BE49-F238E27FC236}">
              <a16:creationId xmlns:a16="http://schemas.microsoft.com/office/drawing/2014/main" id="{BED45DC1-7648-4AE4-9DA7-0317E2EA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7753" y="21632635"/>
          <a:ext cx="1080000" cy="140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217941</xdr:colOff>
      <xdr:row>121</xdr:row>
      <xdr:rowOff>24492</xdr:rowOff>
    </xdr:from>
    <xdr:ext cx="1047750" cy="1428750"/>
    <xdr:pic>
      <xdr:nvPicPr>
        <xdr:cNvPr id="7" name="Obrázek 6">
          <a:extLst>
            <a:ext uri="{FF2B5EF4-FFF2-40B4-BE49-F238E27FC236}">
              <a16:creationId xmlns:a16="http://schemas.microsoft.com/office/drawing/2014/main" id="{1EE3912A-5582-461E-888D-6DC00D56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841" y="24141792"/>
          <a:ext cx="1047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8"/>
  <sheetViews>
    <sheetView tabSelected="1" topLeftCell="A2" zoomScale="50" zoomScaleNormal="50" workbookViewId="0">
      <pane ySplit="4" topLeftCell="A6" activePane="bottomLeft" state="frozen"/>
      <selection activeCell="A2" sqref="A2"/>
      <selection pane="bottomLeft" activeCell="H91" sqref="H91:H104"/>
    </sheetView>
  </sheetViews>
  <sheetFormatPr defaultColWidth="8.85546875" defaultRowHeight="15" x14ac:dyDescent="0.2"/>
  <cols>
    <col min="1" max="1" width="11.42578125" style="149" customWidth="1"/>
    <col min="2" max="2" width="19.85546875" style="150" customWidth="1"/>
    <col min="3" max="3" width="65.28515625" style="123" customWidth="1"/>
    <col min="4" max="4" width="27.42578125" style="123" customWidth="1"/>
    <col min="5" max="5" width="30.5703125" style="123" customWidth="1"/>
    <col min="6" max="6" width="24.5703125" style="122" customWidth="1"/>
    <col min="7" max="7" width="23.28515625" style="122" customWidth="1"/>
    <col min="8" max="8" width="24.85546875" style="123" customWidth="1"/>
    <col min="9" max="9" width="22.42578125" style="123" customWidth="1"/>
    <col min="10" max="10" width="30" style="123" customWidth="1"/>
    <col min="11" max="11" width="27.28515625" style="123" customWidth="1"/>
    <col min="12" max="12" width="26.42578125" style="123" customWidth="1"/>
    <col min="13" max="23" width="20.7109375" style="123" customWidth="1"/>
    <col min="24" max="24" width="15.85546875" style="123" customWidth="1"/>
    <col min="25" max="25" width="15.28515625" style="123" customWidth="1"/>
    <col min="26" max="50" width="12.7109375" style="123" customWidth="1"/>
    <col min="51" max="51" width="15.5703125" style="123" customWidth="1"/>
    <col min="52" max="52" width="13.28515625" style="123" customWidth="1"/>
    <col min="53" max="16384" width="8.85546875" style="123"/>
  </cols>
  <sheetData>
    <row r="1" spans="1:28" ht="37.15" customHeight="1" x14ac:dyDescent="0.2">
      <c r="A1" s="118" t="s">
        <v>99</v>
      </c>
      <c r="B1" s="119"/>
      <c r="C1" s="119"/>
      <c r="D1" s="120"/>
      <c r="E1" s="121"/>
    </row>
    <row r="2" spans="1:28" s="125" customFormat="1" ht="77.45" customHeight="1" thickBot="1" x14ac:dyDescent="0.25">
      <c r="A2" s="113" t="s">
        <v>139</v>
      </c>
      <c r="B2" s="113"/>
      <c r="C2" s="113"/>
      <c r="D2" s="113"/>
      <c r="E2" s="114"/>
      <c r="F2" s="124"/>
      <c r="G2" s="124"/>
    </row>
    <row r="3" spans="1:28" ht="85.15" customHeight="1" thickBot="1" x14ac:dyDescent="0.3">
      <c r="A3" s="85" t="s">
        <v>140</v>
      </c>
      <c r="B3" s="86"/>
      <c r="C3" s="87"/>
      <c r="D3" s="88"/>
      <c r="E3" s="89"/>
      <c r="F3" s="126"/>
      <c r="G3" s="126"/>
      <c r="H3" s="127"/>
      <c r="I3" s="128"/>
      <c r="J3" s="128"/>
      <c r="K3" s="128"/>
      <c r="L3" s="128"/>
    </row>
    <row r="4" spans="1:28" s="129" customFormat="1" ht="48.6" customHeight="1" x14ac:dyDescent="0.25">
      <c r="B4" s="130"/>
      <c r="H4" s="131"/>
      <c r="I4" s="131"/>
    </row>
    <row r="5" spans="1:28" ht="94.15" customHeight="1" thickBot="1" x14ac:dyDescent="0.25">
      <c r="A5" s="30" t="s">
        <v>63</v>
      </c>
      <c r="B5" s="31" t="s">
        <v>0</v>
      </c>
      <c r="C5" s="31" t="s">
        <v>136</v>
      </c>
      <c r="D5" s="132" t="s">
        <v>123</v>
      </c>
      <c r="E5" s="133" t="s">
        <v>124</v>
      </c>
      <c r="F5" s="32" t="s">
        <v>126</v>
      </c>
      <c r="G5" s="30" t="s">
        <v>134</v>
      </c>
      <c r="H5" s="134" t="s">
        <v>128</v>
      </c>
      <c r="I5" s="28" t="s">
        <v>127</v>
      </c>
      <c r="J5" s="30" t="s">
        <v>129</v>
      </c>
      <c r="K5" s="33" t="s">
        <v>130</v>
      </c>
      <c r="L5" s="30" t="s">
        <v>132</v>
      </c>
      <c r="Y5" s="135"/>
      <c r="Z5" s="135"/>
      <c r="AA5" s="136"/>
      <c r="AB5" s="136"/>
    </row>
    <row r="6" spans="1:28" ht="27.6" customHeight="1" x14ac:dyDescent="0.2">
      <c r="A6" s="103" t="s">
        <v>59</v>
      </c>
      <c r="B6" s="106" t="s">
        <v>64</v>
      </c>
      <c r="C6" s="34" t="s">
        <v>1</v>
      </c>
      <c r="D6" s="19" t="s">
        <v>111</v>
      </c>
      <c r="E6" s="73"/>
      <c r="F6" s="68"/>
      <c r="G6" s="74">
        <v>110</v>
      </c>
      <c r="H6" s="91">
        <v>0</v>
      </c>
      <c r="I6" s="80">
        <f>0.21*H6</f>
        <v>0</v>
      </c>
      <c r="J6" s="80">
        <f>H6+I6</f>
        <v>0</v>
      </c>
      <c r="K6" s="80">
        <f>G6*H6</f>
        <v>0</v>
      </c>
      <c r="L6" s="110">
        <f>J6*G6</f>
        <v>0</v>
      </c>
      <c r="Y6" s="137"/>
      <c r="Z6" s="138"/>
      <c r="AA6" s="136"/>
      <c r="AB6" s="136"/>
    </row>
    <row r="7" spans="1:28" ht="25.5" x14ac:dyDescent="0.2">
      <c r="A7" s="104"/>
      <c r="B7" s="107"/>
      <c r="C7" s="35" t="s">
        <v>112</v>
      </c>
      <c r="D7" s="20" t="s">
        <v>111</v>
      </c>
      <c r="E7" s="72"/>
      <c r="F7" s="69"/>
      <c r="G7" s="75"/>
      <c r="H7" s="92"/>
      <c r="I7" s="81"/>
      <c r="J7" s="81"/>
      <c r="K7" s="81"/>
      <c r="L7" s="111"/>
      <c r="Y7" s="137"/>
      <c r="Z7" s="138"/>
      <c r="AA7" s="136"/>
      <c r="AB7" s="136"/>
    </row>
    <row r="8" spans="1:28" ht="13.9" customHeight="1" x14ac:dyDescent="0.2">
      <c r="A8" s="104"/>
      <c r="B8" s="107"/>
      <c r="C8" s="35" t="s">
        <v>4</v>
      </c>
      <c r="D8" s="21" t="s">
        <v>111</v>
      </c>
      <c r="E8" s="72"/>
      <c r="F8" s="69"/>
      <c r="G8" s="75"/>
      <c r="H8" s="92"/>
      <c r="I8" s="81"/>
      <c r="J8" s="81"/>
      <c r="K8" s="81"/>
      <c r="L8" s="111"/>
      <c r="Y8" s="137"/>
      <c r="Z8" s="138"/>
      <c r="AA8" s="136"/>
      <c r="AB8" s="136"/>
    </row>
    <row r="9" spans="1:28" ht="13.9" customHeight="1" x14ac:dyDescent="0.2">
      <c r="A9" s="104"/>
      <c r="B9" s="107"/>
      <c r="C9" s="35" t="s">
        <v>25</v>
      </c>
      <c r="D9" s="21" t="s">
        <v>111</v>
      </c>
      <c r="E9" s="72"/>
      <c r="F9" s="69"/>
      <c r="G9" s="75"/>
      <c r="H9" s="92"/>
      <c r="I9" s="81"/>
      <c r="J9" s="81"/>
      <c r="K9" s="81"/>
      <c r="L9" s="111"/>
      <c r="Y9" s="137"/>
      <c r="Z9" s="138"/>
      <c r="AA9" s="136"/>
      <c r="AB9" s="136"/>
    </row>
    <row r="10" spans="1:28" ht="25.5" x14ac:dyDescent="0.2">
      <c r="A10" s="104"/>
      <c r="B10" s="107"/>
      <c r="C10" s="35" t="s">
        <v>35</v>
      </c>
      <c r="D10" s="21" t="s">
        <v>111</v>
      </c>
      <c r="E10" s="72"/>
      <c r="F10" s="69"/>
      <c r="G10" s="75"/>
      <c r="H10" s="92"/>
      <c r="I10" s="81"/>
      <c r="J10" s="81"/>
      <c r="K10" s="81"/>
      <c r="L10" s="111"/>
      <c r="Y10" s="137"/>
      <c r="Z10" s="138"/>
      <c r="AA10" s="136"/>
      <c r="AB10" s="136"/>
    </row>
    <row r="11" spans="1:28" ht="13.9" customHeight="1" x14ac:dyDescent="0.2">
      <c r="A11" s="104"/>
      <c r="B11" s="107"/>
      <c r="C11" s="35" t="s">
        <v>5</v>
      </c>
      <c r="D11" s="21" t="s">
        <v>111</v>
      </c>
      <c r="E11" s="72"/>
      <c r="F11" s="69"/>
      <c r="G11" s="75"/>
      <c r="H11" s="92"/>
      <c r="I11" s="81"/>
      <c r="J11" s="81"/>
      <c r="K11" s="81"/>
      <c r="L11" s="111"/>
      <c r="Y11" s="137"/>
      <c r="Z11" s="138"/>
      <c r="AA11" s="136"/>
      <c r="AB11" s="136"/>
    </row>
    <row r="12" spans="1:28" ht="13.9" customHeight="1" x14ac:dyDescent="0.2">
      <c r="A12" s="104"/>
      <c r="B12" s="107"/>
      <c r="C12" s="35" t="s">
        <v>36</v>
      </c>
      <c r="D12" s="21" t="s">
        <v>111</v>
      </c>
      <c r="E12" s="72"/>
      <c r="F12" s="69"/>
      <c r="G12" s="75"/>
      <c r="H12" s="92"/>
      <c r="I12" s="81"/>
      <c r="J12" s="81"/>
      <c r="K12" s="81"/>
      <c r="L12" s="111"/>
      <c r="Y12" s="137"/>
      <c r="Z12" s="138"/>
      <c r="AA12" s="136"/>
      <c r="AB12" s="136"/>
    </row>
    <row r="13" spans="1:28" ht="13.9" customHeight="1" x14ac:dyDescent="0.2">
      <c r="A13" s="104"/>
      <c r="B13" s="107"/>
      <c r="C13" s="35" t="s">
        <v>6</v>
      </c>
      <c r="D13" s="21" t="s">
        <v>111</v>
      </c>
      <c r="E13" s="72"/>
      <c r="F13" s="69"/>
      <c r="G13" s="75"/>
      <c r="H13" s="92"/>
      <c r="I13" s="81"/>
      <c r="J13" s="81"/>
      <c r="K13" s="81"/>
      <c r="L13" s="111"/>
      <c r="Y13" s="137"/>
      <c r="Z13" s="138"/>
      <c r="AA13" s="136"/>
      <c r="AB13" s="136"/>
    </row>
    <row r="14" spans="1:28" ht="13.9" customHeight="1" x14ac:dyDescent="0.2">
      <c r="A14" s="104"/>
      <c r="B14" s="107"/>
      <c r="C14" s="35" t="s">
        <v>7</v>
      </c>
      <c r="D14" s="21" t="s">
        <v>111</v>
      </c>
      <c r="E14" s="72"/>
      <c r="F14" s="69"/>
      <c r="G14" s="75"/>
      <c r="H14" s="92"/>
      <c r="I14" s="81"/>
      <c r="J14" s="81"/>
      <c r="K14" s="81"/>
      <c r="L14" s="111"/>
      <c r="Y14" s="137"/>
      <c r="Z14" s="138"/>
      <c r="AA14" s="136"/>
      <c r="AB14" s="136"/>
    </row>
    <row r="15" spans="1:28" ht="13.9" customHeight="1" x14ac:dyDescent="0.2">
      <c r="A15" s="104"/>
      <c r="B15" s="107"/>
      <c r="C15" s="35" t="s">
        <v>44</v>
      </c>
      <c r="D15" s="21" t="s">
        <v>111</v>
      </c>
      <c r="E15" s="72"/>
      <c r="F15" s="69"/>
      <c r="G15" s="75"/>
      <c r="H15" s="92"/>
      <c r="I15" s="81"/>
      <c r="J15" s="81"/>
      <c r="K15" s="81"/>
      <c r="L15" s="111"/>
      <c r="Y15" s="137"/>
      <c r="Z15" s="138"/>
      <c r="AA15" s="136"/>
      <c r="AB15" s="136"/>
    </row>
    <row r="16" spans="1:28" ht="13.9" customHeight="1" x14ac:dyDescent="0.2">
      <c r="A16" s="104"/>
      <c r="B16" s="107"/>
      <c r="C16" s="35" t="s">
        <v>58</v>
      </c>
      <c r="D16" s="21" t="s">
        <v>111</v>
      </c>
      <c r="E16" s="72"/>
      <c r="F16" s="69"/>
      <c r="G16" s="75"/>
      <c r="H16" s="92"/>
      <c r="I16" s="81"/>
      <c r="J16" s="81"/>
      <c r="K16" s="81"/>
      <c r="L16" s="111"/>
      <c r="Y16" s="137"/>
      <c r="Z16" s="138"/>
      <c r="AA16" s="136"/>
      <c r="AB16" s="136"/>
    </row>
    <row r="17" spans="1:28" ht="13.9" customHeight="1" x14ac:dyDescent="0.2">
      <c r="A17" s="104"/>
      <c r="B17" s="107"/>
      <c r="C17" s="35" t="s">
        <v>15</v>
      </c>
      <c r="D17" s="21" t="s">
        <v>111</v>
      </c>
      <c r="E17" s="72"/>
      <c r="F17" s="69"/>
      <c r="G17" s="75"/>
      <c r="H17" s="92"/>
      <c r="I17" s="81"/>
      <c r="J17" s="81"/>
      <c r="K17" s="81"/>
      <c r="L17" s="111"/>
      <c r="Y17" s="137"/>
      <c r="Z17" s="138"/>
      <c r="AA17" s="136"/>
      <c r="AB17" s="136"/>
    </row>
    <row r="18" spans="1:28" ht="13.9" customHeight="1" x14ac:dyDescent="0.2">
      <c r="A18" s="104"/>
      <c r="B18" s="107"/>
      <c r="C18" s="35" t="s">
        <v>16</v>
      </c>
      <c r="D18" s="21" t="s">
        <v>111</v>
      </c>
      <c r="E18" s="72"/>
      <c r="F18" s="69"/>
      <c r="G18" s="75"/>
      <c r="H18" s="92"/>
      <c r="I18" s="81"/>
      <c r="J18" s="81"/>
      <c r="K18" s="81"/>
      <c r="L18" s="111"/>
      <c r="Y18" s="137"/>
      <c r="Z18" s="138"/>
      <c r="AA18" s="136"/>
      <c r="AB18" s="136"/>
    </row>
    <row r="19" spans="1:28" ht="15" customHeight="1" x14ac:dyDescent="0.25">
      <c r="A19" s="104"/>
      <c r="B19" s="107"/>
      <c r="C19" s="35" t="s">
        <v>8</v>
      </c>
      <c r="D19" s="21" t="s">
        <v>111</v>
      </c>
      <c r="E19" s="72"/>
      <c r="F19" s="69"/>
      <c r="G19" s="75"/>
      <c r="H19" s="92"/>
      <c r="I19" s="81"/>
      <c r="J19" s="81"/>
      <c r="K19" s="81"/>
      <c r="L19" s="111"/>
      <c r="N19" s="139"/>
      <c r="Y19" s="137"/>
      <c r="Z19" s="138"/>
      <c r="AA19" s="136"/>
      <c r="AB19" s="136"/>
    </row>
    <row r="20" spans="1:28" ht="13.9" customHeight="1" x14ac:dyDescent="0.2">
      <c r="A20" s="104"/>
      <c r="B20" s="107"/>
      <c r="C20" s="35" t="s">
        <v>43</v>
      </c>
      <c r="D20" s="21" t="s">
        <v>111</v>
      </c>
      <c r="E20" s="72"/>
      <c r="F20" s="69"/>
      <c r="G20" s="75"/>
      <c r="H20" s="92"/>
      <c r="I20" s="81"/>
      <c r="J20" s="81"/>
      <c r="K20" s="81"/>
      <c r="L20" s="111"/>
      <c r="Y20" s="137"/>
      <c r="Z20" s="138"/>
      <c r="AA20" s="136"/>
      <c r="AB20" s="136"/>
    </row>
    <row r="21" spans="1:28" ht="13.9" customHeight="1" x14ac:dyDescent="0.2">
      <c r="A21" s="104"/>
      <c r="B21" s="107"/>
      <c r="C21" s="36" t="s">
        <v>143</v>
      </c>
      <c r="D21" s="21" t="s">
        <v>111</v>
      </c>
      <c r="E21" s="72"/>
      <c r="F21" s="69"/>
      <c r="G21" s="75"/>
      <c r="H21" s="92"/>
      <c r="I21" s="81"/>
      <c r="J21" s="81"/>
      <c r="K21" s="81"/>
      <c r="L21" s="111"/>
      <c r="Y21" s="137"/>
      <c r="Z21" s="138"/>
      <c r="AA21" s="136"/>
      <c r="AB21" s="136"/>
    </row>
    <row r="22" spans="1:28" ht="13.15" customHeight="1" x14ac:dyDescent="0.2">
      <c r="A22" s="104"/>
      <c r="B22" s="107"/>
      <c r="C22" s="36" t="s">
        <v>138</v>
      </c>
      <c r="D22" s="21" t="s">
        <v>137</v>
      </c>
      <c r="E22" s="64"/>
      <c r="F22" s="70"/>
      <c r="G22" s="75"/>
      <c r="H22" s="92"/>
      <c r="I22" s="81"/>
      <c r="J22" s="81"/>
      <c r="K22" s="81"/>
      <c r="L22" s="111"/>
      <c r="Y22" s="137"/>
      <c r="Z22" s="138"/>
      <c r="AA22" s="136"/>
      <c r="AB22" s="136"/>
    </row>
    <row r="23" spans="1:28" s="140" customFormat="1" ht="13.15" customHeight="1" thickBot="1" x14ac:dyDescent="0.3">
      <c r="A23" s="105"/>
      <c r="B23" s="108"/>
      <c r="C23" s="37" t="s">
        <v>118</v>
      </c>
      <c r="D23" s="26"/>
      <c r="E23" s="65"/>
      <c r="F23" s="109"/>
      <c r="G23" s="76"/>
      <c r="H23" s="93"/>
      <c r="I23" s="82"/>
      <c r="J23" s="82"/>
      <c r="K23" s="82"/>
      <c r="L23" s="112"/>
      <c r="Y23" s="137"/>
      <c r="Z23" s="138"/>
      <c r="AA23" s="136"/>
      <c r="AB23" s="136"/>
    </row>
    <row r="24" spans="1:28" ht="25.5" x14ac:dyDescent="0.2">
      <c r="A24" s="100" t="s">
        <v>60</v>
      </c>
      <c r="B24" s="98" t="s">
        <v>64</v>
      </c>
      <c r="C24" s="38" t="s">
        <v>1</v>
      </c>
      <c r="D24" s="21" t="s">
        <v>111</v>
      </c>
      <c r="E24" s="73"/>
      <c r="F24" s="68"/>
      <c r="G24" s="77">
        <v>140</v>
      </c>
      <c r="H24" s="94">
        <v>0</v>
      </c>
      <c r="I24" s="110">
        <f>0.21*H24</f>
        <v>0</v>
      </c>
      <c r="J24" s="80">
        <f>H24+I24</f>
        <v>0</v>
      </c>
      <c r="K24" s="110">
        <f>G24*H24</f>
        <v>0</v>
      </c>
      <c r="L24" s="110">
        <f>J24*G24</f>
        <v>0</v>
      </c>
      <c r="Y24" s="137"/>
      <c r="Z24" s="138"/>
      <c r="AA24" s="136"/>
      <c r="AB24" s="136"/>
    </row>
    <row r="25" spans="1:28" ht="13.9" customHeight="1" x14ac:dyDescent="0.2">
      <c r="A25" s="101"/>
      <c r="B25" s="98"/>
      <c r="C25" s="39" t="s">
        <v>113</v>
      </c>
      <c r="D25" s="21" t="s">
        <v>111</v>
      </c>
      <c r="E25" s="72"/>
      <c r="F25" s="69"/>
      <c r="G25" s="78"/>
      <c r="H25" s="95"/>
      <c r="I25" s="111"/>
      <c r="J25" s="81"/>
      <c r="K25" s="111"/>
      <c r="L25" s="111"/>
      <c r="Y25" s="137"/>
      <c r="Z25" s="138"/>
      <c r="AA25" s="136"/>
      <c r="AB25" s="136"/>
    </row>
    <row r="26" spans="1:28" ht="13.9" customHeight="1" x14ac:dyDescent="0.2">
      <c r="A26" s="101"/>
      <c r="B26" s="98"/>
      <c r="C26" s="39" t="s">
        <v>4</v>
      </c>
      <c r="D26" s="21" t="s">
        <v>111</v>
      </c>
      <c r="E26" s="72"/>
      <c r="F26" s="69"/>
      <c r="G26" s="78"/>
      <c r="H26" s="95"/>
      <c r="I26" s="111"/>
      <c r="J26" s="81"/>
      <c r="K26" s="111"/>
      <c r="L26" s="111"/>
      <c r="Y26" s="137"/>
      <c r="Z26" s="138"/>
      <c r="AA26" s="136"/>
      <c r="AB26" s="136"/>
    </row>
    <row r="27" spans="1:28" ht="13.9" customHeight="1" x14ac:dyDescent="0.2">
      <c r="A27" s="101"/>
      <c r="B27" s="98"/>
      <c r="C27" s="39" t="s">
        <v>18</v>
      </c>
      <c r="D27" s="21" t="s">
        <v>111</v>
      </c>
      <c r="E27" s="72"/>
      <c r="F27" s="69"/>
      <c r="G27" s="78"/>
      <c r="H27" s="95"/>
      <c r="I27" s="111"/>
      <c r="J27" s="81"/>
      <c r="K27" s="111"/>
      <c r="L27" s="111"/>
      <c r="Y27" s="137"/>
      <c r="Z27" s="138"/>
      <c r="AA27" s="136"/>
      <c r="AB27" s="136"/>
    </row>
    <row r="28" spans="1:28" ht="13.9" customHeight="1" x14ac:dyDescent="0.2">
      <c r="A28" s="101"/>
      <c r="B28" s="98"/>
      <c r="C28" s="39" t="s">
        <v>17</v>
      </c>
      <c r="D28" s="21" t="s">
        <v>111</v>
      </c>
      <c r="E28" s="72"/>
      <c r="F28" s="69"/>
      <c r="G28" s="78"/>
      <c r="H28" s="95"/>
      <c r="I28" s="111"/>
      <c r="J28" s="81"/>
      <c r="K28" s="111"/>
      <c r="L28" s="111"/>
      <c r="Y28" s="137"/>
      <c r="Z28" s="138"/>
      <c r="AA28" s="136"/>
      <c r="AB28" s="136"/>
    </row>
    <row r="29" spans="1:28" ht="13.9" customHeight="1" x14ac:dyDescent="0.2">
      <c r="A29" s="101"/>
      <c r="B29" s="98"/>
      <c r="C29" s="39" t="s">
        <v>12</v>
      </c>
      <c r="D29" s="21" t="s">
        <v>111</v>
      </c>
      <c r="E29" s="72"/>
      <c r="F29" s="69"/>
      <c r="G29" s="78"/>
      <c r="H29" s="95"/>
      <c r="I29" s="111"/>
      <c r="J29" s="81"/>
      <c r="K29" s="111"/>
      <c r="L29" s="111"/>
      <c r="Y29" s="137"/>
      <c r="Z29" s="138"/>
      <c r="AA29" s="136"/>
      <c r="AB29" s="136"/>
    </row>
    <row r="30" spans="1:28" ht="13.9" customHeight="1" x14ac:dyDescent="0.2">
      <c r="A30" s="101"/>
      <c r="B30" s="98"/>
      <c r="C30" s="39" t="s">
        <v>36</v>
      </c>
      <c r="D30" s="21" t="s">
        <v>111</v>
      </c>
      <c r="E30" s="72"/>
      <c r="F30" s="69"/>
      <c r="G30" s="78"/>
      <c r="H30" s="95"/>
      <c r="I30" s="111"/>
      <c r="J30" s="81"/>
      <c r="K30" s="111"/>
      <c r="L30" s="111"/>
      <c r="Y30" s="137"/>
      <c r="Z30" s="138"/>
      <c r="AA30" s="136"/>
      <c r="AB30" s="136"/>
    </row>
    <row r="31" spans="1:28" ht="13.9" customHeight="1" x14ac:dyDescent="0.2">
      <c r="A31" s="101"/>
      <c r="B31" s="98"/>
      <c r="C31" s="39" t="s">
        <v>19</v>
      </c>
      <c r="D31" s="21" t="s">
        <v>111</v>
      </c>
      <c r="E31" s="72"/>
      <c r="F31" s="69"/>
      <c r="G31" s="78"/>
      <c r="H31" s="95"/>
      <c r="I31" s="111"/>
      <c r="J31" s="81"/>
      <c r="K31" s="111"/>
      <c r="L31" s="111"/>
      <c r="Y31" s="137"/>
      <c r="Z31" s="138"/>
      <c r="AA31" s="136"/>
      <c r="AB31" s="136"/>
    </row>
    <row r="32" spans="1:28" ht="13.9" customHeight="1" x14ac:dyDescent="0.2">
      <c r="A32" s="101"/>
      <c r="B32" s="98"/>
      <c r="C32" s="39" t="s">
        <v>7</v>
      </c>
      <c r="D32" s="21" t="s">
        <v>111</v>
      </c>
      <c r="E32" s="72"/>
      <c r="F32" s="69"/>
      <c r="G32" s="78"/>
      <c r="H32" s="95"/>
      <c r="I32" s="111"/>
      <c r="J32" s="81"/>
      <c r="K32" s="111"/>
      <c r="L32" s="111"/>
      <c r="Y32" s="137"/>
      <c r="Z32" s="138"/>
      <c r="AA32" s="136"/>
      <c r="AB32" s="136"/>
    </row>
    <row r="33" spans="1:28" ht="13.9" customHeight="1" x14ac:dyDescent="0.2">
      <c r="A33" s="101"/>
      <c r="B33" s="98"/>
      <c r="C33" s="39" t="s">
        <v>13</v>
      </c>
      <c r="D33" s="21" t="s">
        <v>111</v>
      </c>
      <c r="E33" s="72"/>
      <c r="F33" s="69"/>
      <c r="G33" s="78"/>
      <c r="H33" s="95"/>
      <c r="I33" s="111"/>
      <c r="J33" s="81"/>
      <c r="K33" s="111"/>
      <c r="L33" s="111"/>
      <c r="Y33" s="137"/>
      <c r="Z33" s="138"/>
      <c r="AA33" s="136"/>
      <c r="AB33" s="136"/>
    </row>
    <row r="34" spans="1:28" ht="13.9" customHeight="1" x14ac:dyDescent="0.2">
      <c r="A34" s="101"/>
      <c r="B34" s="98"/>
      <c r="C34" s="39" t="s">
        <v>57</v>
      </c>
      <c r="D34" s="21" t="s">
        <v>111</v>
      </c>
      <c r="E34" s="72"/>
      <c r="F34" s="69"/>
      <c r="G34" s="78"/>
      <c r="H34" s="95"/>
      <c r="I34" s="111"/>
      <c r="J34" s="81"/>
      <c r="K34" s="111"/>
      <c r="L34" s="111"/>
      <c r="Y34" s="137"/>
      <c r="Z34" s="138"/>
      <c r="AA34" s="136"/>
      <c r="AB34" s="136"/>
    </row>
    <row r="35" spans="1:28" ht="13.9" customHeight="1" x14ac:dyDescent="0.2">
      <c r="A35" s="101"/>
      <c r="B35" s="98"/>
      <c r="C35" s="39" t="s">
        <v>15</v>
      </c>
      <c r="D35" s="21" t="s">
        <v>111</v>
      </c>
      <c r="E35" s="72"/>
      <c r="F35" s="69"/>
      <c r="G35" s="78"/>
      <c r="H35" s="95"/>
      <c r="I35" s="111"/>
      <c r="J35" s="81"/>
      <c r="K35" s="111"/>
      <c r="L35" s="111"/>
      <c r="Y35" s="137"/>
      <c r="Z35" s="138"/>
      <c r="AA35" s="136"/>
      <c r="AB35" s="136"/>
    </row>
    <row r="36" spans="1:28" ht="13.9" customHeight="1" x14ac:dyDescent="0.2">
      <c r="A36" s="101"/>
      <c r="B36" s="98"/>
      <c r="C36" s="39" t="s">
        <v>16</v>
      </c>
      <c r="D36" s="21" t="s">
        <v>111</v>
      </c>
      <c r="E36" s="72"/>
      <c r="F36" s="69"/>
      <c r="G36" s="78"/>
      <c r="H36" s="95"/>
      <c r="I36" s="111"/>
      <c r="J36" s="81"/>
      <c r="K36" s="111"/>
      <c r="L36" s="111"/>
      <c r="Y36" s="137"/>
      <c r="Z36" s="138"/>
      <c r="AA36" s="136"/>
      <c r="AB36" s="136"/>
    </row>
    <row r="37" spans="1:28" ht="13.9" customHeight="1" x14ac:dyDescent="0.2">
      <c r="A37" s="101"/>
      <c r="B37" s="98"/>
      <c r="C37" s="39" t="s">
        <v>8</v>
      </c>
      <c r="D37" s="21" t="s">
        <v>111</v>
      </c>
      <c r="E37" s="72"/>
      <c r="F37" s="69"/>
      <c r="G37" s="78"/>
      <c r="H37" s="95"/>
      <c r="I37" s="111"/>
      <c r="J37" s="81"/>
      <c r="K37" s="111"/>
      <c r="L37" s="111"/>
      <c r="Y37" s="137"/>
      <c r="Z37" s="138"/>
      <c r="AA37" s="136"/>
      <c r="AB37" s="136"/>
    </row>
    <row r="38" spans="1:28" ht="13.9" customHeight="1" x14ac:dyDescent="0.2">
      <c r="A38" s="101"/>
      <c r="B38" s="98"/>
      <c r="C38" s="39" t="s">
        <v>43</v>
      </c>
      <c r="D38" s="21" t="s">
        <v>111</v>
      </c>
      <c r="E38" s="72"/>
      <c r="F38" s="69"/>
      <c r="G38" s="78"/>
      <c r="H38" s="95"/>
      <c r="I38" s="111"/>
      <c r="J38" s="81"/>
      <c r="K38" s="111"/>
      <c r="L38" s="111"/>
      <c r="Y38" s="137"/>
      <c r="Z38" s="138"/>
      <c r="AA38" s="136"/>
      <c r="AB38" s="136"/>
    </row>
    <row r="39" spans="1:28" ht="13.9" customHeight="1" x14ac:dyDescent="0.2">
      <c r="A39" s="101"/>
      <c r="B39" s="98"/>
      <c r="C39" s="36" t="s">
        <v>143</v>
      </c>
      <c r="D39" s="21" t="s">
        <v>111</v>
      </c>
      <c r="E39" s="72"/>
      <c r="F39" s="69"/>
      <c r="G39" s="78"/>
      <c r="H39" s="95"/>
      <c r="I39" s="111"/>
      <c r="J39" s="81"/>
      <c r="K39" s="111"/>
      <c r="L39" s="111"/>
      <c r="Y39" s="137"/>
      <c r="Z39" s="138"/>
      <c r="AA39" s="136"/>
      <c r="AB39" s="136"/>
    </row>
    <row r="40" spans="1:28" ht="17.45" customHeight="1" x14ac:dyDescent="0.2">
      <c r="A40" s="101"/>
      <c r="B40" s="98"/>
      <c r="C40" s="36" t="s">
        <v>138</v>
      </c>
      <c r="D40" s="21" t="s">
        <v>137</v>
      </c>
      <c r="E40" s="64"/>
      <c r="F40" s="69"/>
      <c r="G40" s="78"/>
      <c r="H40" s="95"/>
      <c r="I40" s="111"/>
      <c r="J40" s="81"/>
      <c r="K40" s="111"/>
      <c r="L40" s="111"/>
      <c r="Y40" s="137"/>
      <c r="Z40" s="138"/>
      <c r="AA40" s="136"/>
      <c r="AB40" s="136"/>
    </row>
    <row r="41" spans="1:28" ht="18.600000000000001" customHeight="1" thickBot="1" x14ac:dyDescent="0.3">
      <c r="A41" s="102"/>
      <c r="B41" s="99"/>
      <c r="C41" s="40" t="s">
        <v>119</v>
      </c>
      <c r="D41" s="26"/>
      <c r="E41" s="65"/>
      <c r="F41" s="109" t="s">
        <v>111</v>
      </c>
      <c r="G41" s="79"/>
      <c r="H41" s="96"/>
      <c r="I41" s="112"/>
      <c r="J41" s="82"/>
      <c r="K41" s="112"/>
      <c r="L41" s="112"/>
      <c r="Y41" s="137"/>
      <c r="Z41" s="138"/>
      <c r="AA41" s="136"/>
      <c r="AB41" s="136"/>
    </row>
    <row r="42" spans="1:28" ht="25.5" x14ac:dyDescent="0.2">
      <c r="A42" s="100" t="s">
        <v>61</v>
      </c>
      <c r="B42" s="97" t="s">
        <v>65</v>
      </c>
      <c r="C42" s="41" t="s">
        <v>20</v>
      </c>
      <c r="D42" s="21" t="s">
        <v>111</v>
      </c>
      <c r="E42" s="73"/>
      <c r="F42" s="68"/>
      <c r="G42" s="77">
        <v>50</v>
      </c>
      <c r="H42" s="90">
        <v>0</v>
      </c>
      <c r="I42" s="83">
        <f>H42*0.21</f>
        <v>0</v>
      </c>
      <c r="J42" s="83">
        <f>H42+I42</f>
        <v>0</v>
      </c>
      <c r="K42" s="83">
        <f>G42*H42</f>
        <v>0</v>
      </c>
      <c r="L42" s="83">
        <f>J42*G42</f>
        <v>0</v>
      </c>
      <c r="Y42" s="137"/>
      <c r="Z42" s="138"/>
      <c r="AA42" s="136"/>
      <c r="AB42" s="136"/>
    </row>
    <row r="43" spans="1:28" ht="25.5" x14ac:dyDescent="0.2">
      <c r="A43" s="101"/>
      <c r="B43" s="98"/>
      <c r="C43" s="39" t="s">
        <v>55</v>
      </c>
      <c r="D43" s="21" t="s">
        <v>111</v>
      </c>
      <c r="E43" s="72"/>
      <c r="F43" s="69"/>
      <c r="G43" s="78"/>
      <c r="H43" s="90"/>
      <c r="I43" s="83"/>
      <c r="J43" s="83"/>
      <c r="K43" s="83"/>
      <c r="L43" s="83"/>
      <c r="Y43" s="141"/>
      <c r="Z43" s="142"/>
      <c r="AA43" s="136"/>
      <c r="AB43" s="136"/>
    </row>
    <row r="44" spans="1:28" x14ac:dyDescent="0.2">
      <c r="A44" s="101"/>
      <c r="B44" s="98"/>
      <c r="C44" s="42" t="s">
        <v>4</v>
      </c>
      <c r="D44" s="21" t="s">
        <v>111</v>
      </c>
      <c r="E44" s="72"/>
      <c r="F44" s="69"/>
      <c r="G44" s="78"/>
      <c r="H44" s="90"/>
      <c r="I44" s="83"/>
      <c r="J44" s="83"/>
      <c r="K44" s="83"/>
      <c r="L44" s="83"/>
      <c r="Y44" s="141"/>
      <c r="Z44" s="142"/>
      <c r="AA44" s="136"/>
      <c r="AB44" s="136"/>
    </row>
    <row r="45" spans="1:28" x14ac:dyDescent="0.2">
      <c r="A45" s="101"/>
      <c r="B45" s="98"/>
      <c r="C45" s="39" t="s">
        <v>27</v>
      </c>
      <c r="D45" s="21" t="s">
        <v>111</v>
      </c>
      <c r="E45" s="72"/>
      <c r="F45" s="69"/>
      <c r="G45" s="78"/>
      <c r="H45" s="90"/>
      <c r="I45" s="83"/>
      <c r="J45" s="83"/>
      <c r="K45" s="83"/>
      <c r="L45" s="83"/>
      <c r="Y45" s="141"/>
      <c r="Z45" s="142"/>
      <c r="AA45" s="136"/>
      <c r="AB45" s="136"/>
    </row>
    <row r="46" spans="1:28" x14ac:dyDescent="0.2">
      <c r="A46" s="101"/>
      <c r="B46" s="98"/>
      <c r="C46" s="39" t="s">
        <v>38</v>
      </c>
      <c r="D46" s="21" t="s">
        <v>111</v>
      </c>
      <c r="E46" s="72"/>
      <c r="F46" s="69"/>
      <c r="G46" s="78"/>
      <c r="H46" s="90"/>
      <c r="I46" s="83"/>
      <c r="J46" s="83"/>
      <c r="K46" s="83"/>
      <c r="L46" s="83"/>
      <c r="Y46" s="141"/>
      <c r="Z46" s="142"/>
      <c r="AA46" s="136"/>
      <c r="AB46" s="136"/>
    </row>
    <row r="47" spans="1:28" x14ac:dyDescent="0.2">
      <c r="A47" s="101"/>
      <c r="B47" s="98"/>
      <c r="C47" s="39" t="s">
        <v>37</v>
      </c>
      <c r="D47" s="21" t="s">
        <v>111</v>
      </c>
      <c r="E47" s="72"/>
      <c r="F47" s="69"/>
      <c r="G47" s="78"/>
      <c r="H47" s="90"/>
      <c r="I47" s="83"/>
      <c r="J47" s="83"/>
      <c r="K47" s="83"/>
      <c r="L47" s="83"/>
      <c r="Y47" s="141"/>
      <c r="Z47" s="142"/>
      <c r="AA47" s="136"/>
      <c r="AB47" s="136"/>
    </row>
    <row r="48" spans="1:28" x14ac:dyDescent="0.2">
      <c r="A48" s="101"/>
      <c r="B48" s="98"/>
      <c r="C48" s="39" t="s">
        <v>7</v>
      </c>
      <c r="D48" s="21" t="s">
        <v>111</v>
      </c>
      <c r="E48" s="72"/>
      <c r="F48" s="69"/>
      <c r="G48" s="78"/>
      <c r="H48" s="90"/>
      <c r="I48" s="83"/>
      <c r="J48" s="83"/>
      <c r="K48" s="83"/>
      <c r="L48" s="83"/>
      <c r="Y48" s="141"/>
      <c r="Z48" s="142"/>
      <c r="AA48" s="136"/>
      <c r="AB48" s="136"/>
    </row>
    <row r="49" spans="1:28" x14ac:dyDescent="0.2">
      <c r="A49" s="101"/>
      <c r="B49" s="98"/>
      <c r="C49" s="39" t="s">
        <v>13</v>
      </c>
      <c r="D49" s="21" t="s">
        <v>111</v>
      </c>
      <c r="E49" s="72"/>
      <c r="F49" s="69"/>
      <c r="G49" s="78"/>
      <c r="H49" s="90"/>
      <c r="I49" s="83"/>
      <c r="J49" s="83"/>
      <c r="K49" s="83"/>
      <c r="L49" s="83"/>
      <c r="Y49" s="141"/>
      <c r="Z49" s="142"/>
      <c r="AA49" s="136"/>
      <c r="AB49" s="136"/>
    </row>
    <row r="50" spans="1:28" x14ac:dyDescent="0.2">
      <c r="A50" s="101"/>
      <c r="B50" s="98"/>
      <c r="C50" s="39" t="s">
        <v>54</v>
      </c>
      <c r="D50" s="21" t="s">
        <v>111</v>
      </c>
      <c r="E50" s="72"/>
      <c r="F50" s="69"/>
      <c r="G50" s="78"/>
      <c r="H50" s="90"/>
      <c r="I50" s="83"/>
      <c r="J50" s="83"/>
      <c r="K50" s="83"/>
      <c r="L50" s="83"/>
      <c r="Y50" s="141"/>
      <c r="Z50" s="142"/>
      <c r="AA50" s="136"/>
      <c r="AB50" s="136"/>
    </row>
    <row r="51" spans="1:28" x14ac:dyDescent="0.2">
      <c r="A51" s="101"/>
      <c r="B51" s="98"/>
      <c r="C51" s="39" t="s">
        <v>21</v>
      </c>
      <c r="D51" s="21" t="s">
        <v>111</v>
      </c>
      <c r="E51" s="72"/>
      <c r="F51" s="69"/>
      <c r="G51" s="78"/>
      <c r="H51" s="90"/>
      <c r="I51" s="83"/>
      <c r="J51" s="83"/>
      <c r="K51" s="83"/>
      <c r="L51" s="83"/>
      <c r="Y51" s="141"/>
      <c r="Z51" s="142"/>
      <c r="AA51" s="136"/>
      <c r="AB51" s="136"/>
    </row>
    <row r="52" spans="1:28" x14ac:dyDescent="0.2">
      <c r="A52" s="101"/>
      <c r="B52" s="98"/>
      <c r="C52" s="39" t="s">
        <v>16</v>
      </c>
      <c r="D52" s="21" t="s">
        <v>111</v>
      </c>
      <c r="E52" s="72"/>
      <c r="F52" s="69"/>
      <c r="G52" s="78"/>
      <c r="H52" s="90"/>
      <c r="I52" s="83"/>
      <c r="J52" s="83"/>
      <c r="K52" s="83"/>
      <c r="L52" s="83"/>
      <c r="Y52" s="141"/>
      <c r="Z52" s="142"/>
      <c r="AA52" s="136"/>
      <c r="AB52" s="136"/>
    </row>
    <row r="53" spans="1:28" x14ac:dyDescent="0.2">
      <c r="A53" s="101"/>
      <c r="B53" s="98"/>
      <c r="C53" s="39" t="s">
        <v>22</v>
      </c>
      <c r="D53" s="20" t="s">
        <v>111</v>
      </c>
      <c r="E53" s="72"/>
      <c r="F53" s="69"/>
      <c r="G53" s="78"/>
      <c r="H53" s="90"/>
      <c r="I53" s="83"/>
      <c r="J53" s="83"/>
      <c r="K53" s="83"/>
      <c r="L53" s="83"/>
      <c r="Y53" s="141"/>
      <c r="Z53" s="142"/>
      <c r="AA53" s="136"/>
      <c r="AB53" s="136"/>
    </row>
    <row r="54" spans="1:28" x14ac:dyDescent="0.2">
      <c r="A54" s="101"/>
      <c r="B54" s="98"/>
      <c r="C54" s="39" t="s">
        <v>43</v>
      </c>
      <c r="D54" s="21" t="s">
        <v>111</v>
      </c>
      <c r="E54" s="72"/>
      <c r="F54" s="69"/>
      <c r="G54" s="78"/>
      <c r="H54" s="90"/>
      <c r="I54" s="83"/>
      <c r="J54" s="83"/>
      <c r="K54" s="83"/>
      <c r="L54" s="83"/>
      <c r="Y54" s="141"/>
      <c r="Z54" s="142"/>
      <c r="AA54" s="136"/>
      <c r="AB54" s="136"/>
    </row>
    <row r="55" spans="1:28" x14ac:dyDescent="0.2">
      <c r="A55" s="101"/>
      <c r="B55" s="98"/>
      <c r="C55" s="36" t="s">
        <v>143</v>
      </c>
      <c r="D55" s="21" t="s">
        <v>111</v>
      </c>
      <c r="E55" s="72"/>
      <c r="F55" s="69"/>
      <c r="G55" s="78"/>
      <c r="H55" s="90"/>
      <c r="I55" s="83"/>
      <c r="J55" s="83"/>
      <c r="K55" s="83"/>
      <c r="L55" s="83"/>
      <c r="Y55" s="141"/>
      <c r="Z55" s="142"/>
      <c r="AA55" s="136"/>
      <c r="AB55" s="136"/>
    </row>
    <row r="56" spans="1:28" x14ac:dyDescent="0.2">
      <c r="A56" s="101"/>
      <c r="B56" s="98"/>
      <c r="C56" s="36" t="s">
        <v>138</v>
      </c>
      <c r="D56" s="21" t="s">
        <v>137</v>
      </c>
      <c r="E56" s="72"/>
      <c r="F56" s="69"/>
      <c r="G56" s="78"/>
      <c r="H56" s="90"/>
      <c r="I56" s="83"/>
      <c r="J56" s="83"/>
      <c r="K56" s="83"/>
      <c r="L56" s="83"/>
      <c r="Y56" s="141"/>
      <c r="Z56" s="142"/>
      <c r="AA56" s="136"/>
      <c r="AB56" s="136"/>
    </row>
    <row r="57" spans="1:28" ht="15.6" customHeight="1" thickBot="1" x14ac:dyDescent="0.3">
      <c r="A57" s="102"/>
      <c r="B57" s="99"/>
      <c r="C57" s="40" t="s">
        <v>23</v>
      </c>
      <c r="D57" s="26"/>
      <c r="E57" s="72"/>
      <c r="F57" s="109"/>
      <c r="G57" s="79"/>
      <c r="H57" s="90"/>
      <c r="I57" s="83"/>
      <c r="J57" s="83"/>
      <c r="K57" s="83"/>
      <c r="L57" s="83"/>
      <c r="Y57" s="141"/>
      <c r="Z57" s="142"/>
      <c r="AA57" s="136"/>
      <c r="AB57" s="136"/>
    </row>
    <row r="58" spans="1:28" ht="15" customHeight="1" x14ac:dyDescent="0.2">
      <c r="A58" s="100" t="s">
        <v>62</v>
      </c>
      <c r="B58" s="97" t="s">
        <v>64</v>
      </c>
      <c r="C58" s="43" t="s">
        <v>14</v>
      </c>
      <c r="D58" s="21" t="s">
        <v>111</v>
      </c>
      <c r="E58" s="73"/>
      <c r="F58" s="68"/>
      <c r="G58" s="77">
        <v>30</v>
      </c>
      <c r="H58" s="90">
        <v>0</v>
      </c>
      <c r="I58" s="83">
        <f>H58*0.21</f>
        <v>0</v>
      </c>
      <c r="J58" s="83">
        <f>H58+I58</f>
        <v>0</v>
      </c>
      <c r="K58" s="83">
        <f>G58*H58</f>
        <v>0</v>
      </c>
      <c r="L58" s="83">
        <f>J58*G58</f>
        <v>0</v>
      </c>
      <c r="Y58" s="137"/>
      <c r="Z58" s="138"/>
      <c r="AA58" s="136"/>
      <c r="AB58" s="136"/>
    </row>
    <row r="59" spans="1:28" ht="14.45" customHeight="1" x14ac:dyDescent="0.2">
      <c r="A59" s="101"/>
      <c r="B59" s="98"/>
      <c r="C59" s="39" t="s">
        <v>55</v>
      </c>
      <c r="D59" s="21" t="s">
        <v>111</v>
      </c>
      <c r="E59" s="72"/>
      <c r="F59" s="69"/>
      <c r="G59" s="78"/>
      <c r="H59" s="90"/>
      <c r="I59" s="83"/>
      <c r="J59" s="83"/>
      <c r="K59" s="83"/>
      <c r="L59" s="83"/>
      <c r="Y59" s="141"/>
      <c r="Z59" s="142"/>
      <c r="AA59" s="136"/>
      <c r="AB59" s="136"/>
    </row>
    <row r="60" spans="1:28" ht="13.9" customHeight="1" x14ac:dyDescent="0.2">
      <c r="A60" s="101"/>
      <c r="B60" s="98"/>
      <c r="C60" s="42" t="s">
        <v>4</v>
      </c>
      <c r="D60" s="21" t="s">
        <v>111</v>
      </c>
      <c r="E60" s="72"/>
      <c r="F60" s="69"/>
      <c r="G60" s="78"/>
      <c r="H60" s="90"/>
      <c r="I60" s="83"/>
      <c r="J60" s="83"/>
      <c r="K60" s="83"/>
      <c r="L60" s="83"/>
      <c r="Y60" s="141"/>
      <c r="Z60" s="142"/>
      <c r="AA60" s="136"/>
      <c r="AB60" s="136"/>
    </row>
    <row r="61" spans="1:28" ht="13.9" customHeight="1" x14ac:dyDescent="0.2">
      <c r="A61" s="101"/>
      <c r="B61" s="98"/>
      <c r="C61" s="39" t="s">
        <v>24</v>
      </c>
      <c r="D61" s="21" t="s">
        <v>111</v>
      </c>
      <c r="E61" s="72"/>
      <c r="F61" s="69"/>
      <c r="G61" s="78"/>
      <c r="H61" s="90"/>
      <c r="I61" s="83"/>
      <c r="J61" s="83"/>
      <c r="K61" s="83"/>
      <c r="L61" s="83"/>
      <c r="Y61" s="141"/>
      <c r="Z61" s="142"/>
      <c r="AA61" s="136"/>
      <c r="AB61" s="136"/>
    </row>
    <row r="62" spans="1:28" ht="13.9" customHeight="1" x14ac:dyDescent="0.2">
      <c r="A62" s="101"/>
      <c r="B62" s="98"/>
      <c r="C62" s="39" t="s">
        <v>27</v>
      </c>
      <c r="D62" s="21" t="s">
        <v>111</v>
      </c>
      <c r="E62" s="72"/>
      <c r="F62" s="69"/>
      <c r="G62" s="78"/>
      <c r="H62" s="90"/>
      <c r="I62" s="83"/>
      <c r="J62" s="83"/>
      <c r="K62" s="83"/>
      <c r="L62" s="83"/>
      <c r="Y62" s="141"/>
      <c r="Z62" s="142"/>
      <c r="AA62" s="136"/>
      <c r="AB62" s="136"/>
    </row>
    <row r="63" spans="1:28" ht="13.9" customHeight="1" x14ac:dyDescent="0.2">
      <c r="A63" s="101"/>
      <c r="B63" s="98"/>
      <c r="C63" s="39" t="s">
        <v>38</v>
      </c>
      <c r="D63" s="21" t="s">
        <v>111</v>
      </c>
      <c r="E63" s="72"/>
      <c r="F63" s="69"/>
      <c r="G63" s="78"/>
      <c r="H63" s="90"/>
      <c r="I63" s="83"/>
      <c r="J63" s="83"/>
      <c r="K63" s="83"/>
      <c r="L63" s="83"/>
      <c r="Y63" s="141"/>
      <c r="Z63" s="142"/>
      <c r="AA63" s="136"/>
      <c r="AB63" s="136"/>
    </row>
    <row r="64" spans="1:28" ht="13.9" customHeight="1" x14ac:dyDescent="0.2">
      <c r="A64" s="101"/>
      <c r="B64" s="98"/>
      <c r="C64" s="39" t="s">
        <v>37</v>
      </c>
      <c r="D64" s="21" t="s">
        <v>111</v>
      </c>
      <c r="E64" s="72"/>
      <c r="F64" s="69"/>
      <c r="G64" s="78"/>
      <c r="H64" s="90"/>
      <c r="I64" s="83"/>
      <c r="J64" s="83"/>
      <c r="K64" s="83"/>
      <c r="L64" s="83"/>
      <c r="Y64" s="141"/>
      <c r="Z64" s="142"/>
      <c r="AA64" s="136"/>
      <c r="AB64" s="136"/>
    </row>
    <row r="65" spans="1:28" ht="13.9" customHeight="1" x14ac:dyDescent="0.2">
      <c r="A65" s="101"/>
      <c r="B65" s="98"/>
      <c r="C65" s="39" t="s">
        <v>7</v>
      </c>
      <c r="D65" s="21" t="s">
        <v>111</v>
      </c>
      <c r="E65" s="72"/>
      <c r="F65" s="69"/>
      <c r="G65" s="78"/>
      <c r="H65" s="90"/>
      <c r="I65" s="83"/>
      <c r="J65" s="83"/>
      <c r="K65" s="83"/>
      <c r="L65" s="83"/>
      <c r="Y65" s="141"/>
      <c r="Z65" s="142"/>
      <c r="AA65" s="136"/>
      <c r="AB65" s="136"/>
    </row>
    <row r="66" spans="1:28" ht="13.9" customHeight="1" x14ac:dyDescent="0.2">
      <c r="A66" s="101"/>
      <c r="B66" s="98"/>
      <c r="C66" s="39" t="s">
        <v>13</v>
      </c>
      <c r="D66" s="21" t="s">
        <v>111</v>
      </c>
      <c r="E66" s="72"/>
      <c r="F66" s="69"/>
      <c r="G66" s="78"/>
      <c r="H66" s="90"/>
      <c r="I66" s="83"/>
      <c r="J66" s="83"/>
      <c r="K66" s="83"/>
      <c r="L66" s="83"/>
      <c r="Y66" s="141"/>
      <c r="Z66" s="142"/>
      <c r="AA66" s="136"/>
      <c r="AB66" s="136"/>
    </row>
    <row r="67" spans="1:28" ht="13.9" customHeight="1" x14ac:dyDescent="0.2">
      <c r="A67" s="101"/>
      <c r="B67" s="98"/>
      <c r="C67" s="39" t="s">
        <v>54</v>
      </c>
      <c r="D67" s="21" t="s">
        <v>111</v>
      </c>
      <c r="E67" s="72"/>
      <c r="F67" s="69"/>
      <c r="G67" s="78"/>
      <c r="H67" s="90"/>
      <c r="I67" s="83"/>
      <c r="J67" s="83"/>
      <c r="K67" s="83"/>
      <c r="L67" s="83"/>
      <c r="Y67" s="141"/>
      <c r="Z67" s="142"/>
      <c r="AA67" s="136"/>
      <c r="AB67" s="136"/>
    </row>
    <row r="68" spans="1:28" ht="13.9" customHeight="1" x14ac:dyDescent="0.2">
      <c r="A68" s="101"/>
      <c r="B68" s="98"/>
      <c r="C68" s="39" t="s">
        <v>26</v>
      </c>
      <c r="D68" s="20" t="s">
        <v>111</v>
      </c>
      <c r="E68" s="72"/>
      <c r="F68" s="69"/>
      <c r="G68" s="78"/>
      <c r="H68" s="90"/>
      <c r="I68" s="83"/>
      <c r="J68" s="83"/>
      <c r="K68" s="83"/>
      <c r="L68" s="83"/>
      <c r="Y68" s="141"/>
      <c r="Z68" s="142"/>
      <c r="AA68" s="136"/>
      <c r="AB68" s="136"/>
    </row>
    <row r="69" spans="1:28" ht="13.9" customHeight="1" x14ac:dyDescent="0.2">
      <c r="A69" s="101"/>
      <c r="B69" s="98"/>
      <c r="C69" s="39" t="s">
        <v>16</v>
      </c>
      <c r="D69" s="21" t="s">
        <v>111</v>
      </c>
      <c r="E69" s="72"/>
      <c r="F69" s="69"/>
      <c r="G69" s="78"/>
      <c r="H69" s="90"/>
      <c r="I69" s="83"/>
      <c r="J69" s="83"/>
      <c r="K69" s="83"/>
      <c r="L69" s="83"/>
      <c r="Y69" s="141"/>
      <c r="Z69" s="142"/>
      <c r="AA69" s="136"/>
      <c r="AB69" s="136"/>
    </row>
    <row r="70" spans="1:28" ht="13.9" customHeight="1" x14ac:dyDescent="0.2">
      <c r="A70" s="101"/>
      <c r="B70" s="98"/>
      <c r="C70" s="39" t="s">
        <v>22</v>
      </c>
      <c r="D70" s="21" t="s">
        <v>111</v>
      </c>
      <c r="E70" s="72"/>
      <c r="F70" s="69"/>
      <c r="G70" s="78"/>
      <c r="H70" s="90"/>
      <c r="I70" s="83"/>
      <c r="J70" s="83"/>
      <c r="K70" s="83"/>
      <c r="L70" s="83"/>
      <c r="Y70" s="141"/>
      <c r="Z70" s="142"/>
      <c r="AA70" s="136"/>
      <c r="AB70" s="136"/>
    </row>
    <row r="71" spans="1:28" ht="13.9" customHeight="1" x14ac:dyDescent="0.2">
      <c r="A71" s="101"/>
      <c r="B71" s="98"/>
      <c r="C71" s="39" t="s">
        <v>43</v>
      </c>
      <c r="D71" s="21" t="s">
        <v>111</v>
      </c>
      <c r="E71" s="72"/>
      <c r="F71" s="69"/>
      <c r="G71" s="78"/>
      <c r="H71" s="90"/>
      <c r="I71" s="83"/>
      <c r="J71" s="83"/>
      <c r="K71" s="83"/>
      <c r="L71" s="83"/>
      <c r="Y71" s="141"/>
      <c r="Z71" s="142"/>
      <c r="AA71" s="136"/>
      <c r="AB71" s="136"/>
    </row>
    <row r="72" spans="1:28" x14ac:dyDescent="0.2">
      <c r="A72" s="101"/>
      <c r="B72" s="98"/>
      <c r="C72" s="36" t="s">
        <v>143</v>
      </c>
      <c r="D72" s="21" t="s">
        <v>111</v>
      </c>
      <c r="E72" s="72"/>
      <c r="F72" s="69"/>
      <c r="G72" s="78"/>
      <c r="H72" s="90"/>
      <c r="I72" s="83"/>
      <c r="J72" s="83"/>
      <c r="K72" s="83"/>
      <c r="L72" s="83"/>
      <c r="Y72" s="141"/>
      <c r="Z72" s="142"/>
      <c r="AA72" s="136"/>
      <c r="AB72" s="136"/>
    </row>
    <row r="73" spans="1:28" ht="13.9" customHeight="1" x14ac:dyDescent="0.2">
      <c r="A73" s="101"/>
      <c r="B73" s="98"/>
      <c r="C73" s="36" t="s">
        <v>138</v>
      </c>
      <c r="D73" s="21" t="s">
        <v>137</v>
      </c>
      <c r="E73" s="72"/>
      <c r="F73" s="69"/>
      <c r="G73" s="78"/>
      <c r="H73" s="90"/>
      <c r="I73" s="83"/>
      <c r="J73" s="83"/>
      <c r="K73" s="83"/>
      <c r="L73" s="83"/>
      <c r="Y73" s="141"/>
      <c r="Z73" s="142"/>
      <c r="AA73" s="136"/>
      <c r="AB73" s="136"/>
    </row>
    <row r="74" spans="1:28" ht="15.75" thickBot="1" x14ac:dyDescent="0.3">
      <c r="A74" s="102"/>
      <c r="B74" s="99"/>
      <c r="C74" s="44" t="s">
        <v>23</v>
      </c>
      <c r="D74" s="26"/>
      <c r="E74" s="65"/>
      <c r="F74" s="116"/>
      <c r="G74" s="79"/>
      <c r="H74" s="90"/>
      <c r="I74" s="83"/>
      <c r="J74" s="83"/>
      <c r="K74" s="83"/>
      <c r="L74" s="83"/>
      <c r="Y74" s="141"/>
      <c r="Z74" s="142"/>
      <c r="AA74" s="136"/>
      <c r="AB74" s="136"/>
    </row>
    <row r="75" spans="1:28" ht="17.25" customHeight="1" x14ac:dyDescent="0.2">
      <c r="A75" s="100" t="s">
        <v>41</v>
      </c>
      <c r="B75" s="97" t="s">
        <v>66</v>
      </c>
      <c r="C75" s="43" t="s">
        <v>53</v>
      </c>
      <c r="D75" s="21" t="s">
        <v>111</v>
      </c>
      <c r="E75" s="71"/>
      <c r="F75" s="68"/>
      <c r="G75" s="77">
        <v>20</v>
      </c>
      <c r="H75" s="90">
        <v>0</v>
      </c>
      <c r="I75" s="83">
        <f>H75*0.21</f>
        <v>0</v>
      </c>
      <c r="J75" s="83">
        <f>H75+I75</f>
        <v>0</v>
      </c>
      <c r="K75" s="83">
        <f>G75*H75</f>
        <v>0</v>
      </c>
      <c r="L75" s="83">
        <f>J75*G75</f>
        <v>0</v>
      </c>
      <c r="Y75" s="137"/>
      <c r="Z75" s="138"/>
      <c r="AA75" s="136"/>
      <c r="AB75" s="136"/>
    </row>
    <row r="76" spans="1:28" x14ac:dyDescent="0.2">
      <c r="A76" s="101"/>
      <c r="B76" s="98"/>
      <c r="C76" s="39" t="s">
        <v>34</v>
      </c>
      <c r="D76" s="21" t="s">
        <v>111</v>
      </c>
      <c r="E76" s="72"/>
      <c r="F76" s="69"/>
      <c r="G76" s="78"/>
      <c r="H76" s="90"/>
      <c r="I76" s="83"/>
      <c r="J76" s="83"/>
      <c r="K76" s="83"/>
      <c r="L76" s="83"/>
      <c r="Y76" s="141"/>
      <c r="Z76" s="142"/>
      <c r="AA76" s="136"/>
      <c r="AB76" s="136"/>
    </row>
    <row r="77" spans="1:28" x14ac:dyDescent="0.2">
      <c r="A77" s="101"/>
      <c r="B77" s="98"/>
      <c r="C77" s="42" t="s">
        <v>48</v>
      </c>
      <c r="D77" s="21" t="s">
        <v>111</v>
      </c>
      <c r="E77" s="72"/>
      <c r="F77" s="69"/>
      <c r="G77" s="78"/>
      <c r="H77" s="90"/>
      <c r="I77" s="83"/>
      <c r="J77" s="83"/>
      <c r="K77" s="83"/>
      <c r="L77" s="83"/>
      <c r="Y77" s="141"/>
      <c r="Z77" s="142"/>
      <c r="AA77" s="136"/>
      <c r="AB77" s="136"/>
    </row>
    <row r="78" spans="1:28" ht="25.5" x14ac:dyDescent="0.2">
      <c r="A78" s="101"/>
      <c r="B78" s="98"/>
      <c r="C78" s="39" t="s">
        <v>49</v>
      </c>
      <c r="D78" s="21" t="s">
        <v>111</v>
      </c>
      <c r="E78" s="72"/>
      <c r="F78" s="69"/>
      <c r="G78" s="78"/>
      <c r="H78" s="90"/>
      <c r="I78" s="83"/>
      <c r="J78" s="83"/>
      <c r="K78" s="83"/>
      <c r="L78" s="83"/>
      <c r="Y78" s="141"/>
      <c r="Z78" s="142"/>
      <c r="AA78" s="136"/>
      <c r="AB78" s="136"/>
    </row>
    <row r="79" spans="1:28" x14ac:dyDescent="0.2">
      <c r="A79" s="101"/>
      <c r="B79" s="98"/>
      <c r="C79" s="39" t="s">
        <v>114</v>
      </c>
      <c r="D79" s="21" t="s">
        <v>111</v>
      </c>
      <c r="E79" s="72"/>
      <c r="F79" s="69"/>
      <c r="G79" s="78"/>
      <c r="H79" s="90"/>
      <c r="I79" s="83"/>
      <c r="J79" s="83"/>
      <c r="K79" s="83"/>
      <c r="L79" s="83"/>
      <c r="Y79" s="141"/>
      <c r="Z79" s="142"/>
      <c r="AA79" s="136"/>
      <c r="AB79" s="136"/>
    </row>
    <row r="80" spans="1:28" x14ac:dyDescent="0.2">
      <c r="A80" s="101"/>
      <c r="B80" s="98"/>
      <c r="C80" s="39" t="s">
        <v>50</v>
      </c>
      <c r="D80" s="21" t="s">
        <v>111</v>
      </c>
      <c r="E80" s="72"/>
      <c r="F80" s="69"/>
      <c r="G80" s="78"/>
      <c r="H80" s="90"/>
      <c r="I80" s="83"/>
      <c r="J80" s="83"/>
      <c r="K80" s="83"/>
      <c r="L80" s="83"/>
      <c r="Y80" s="141"/>
      <c r="Z80" s="142"/>
      <c r="AA80" s="136"/>
      <c r="AB80" s="136"/>
    </row>
    <row r="81" spans="1:28" x14ac:dyDescent="0.2">
      <c r="A81" s="101"/>
      <c r="B81" s="98"/>
      <c r="C81" s="39" t="s">
        <v>33</v>
      </c>
      <c r="D81" s="21" t="s">
        <v>111</v>
      </c>
      <c r="E81" s="72"/>
      <c r="F81" s="69"/>
      <c r="G81" s="78"/>
      <c r="H81" s="90"/>
      <c r="I81" s="83"/>
      <c r="J81" s="83"/>
      <c r="K81" s="83"/>
      <c r="L81" s="83"/>
      <c r="Y81" s="141"/>
      <c r="Z81" s="142"/>
      <c r="AA81" s="136"/>
      <c r="AB81" s="136"/>
    </row>
    <row r="82" spans="1:28" x14ac:dyDescent="0.2">
      <c r="A82" s="101"/>
      <c r="B82" s="98"/>
      <c r="C82" s="39" t="s">
        <v>52</v>
      </c>
      <c r="D82" s="21" t="s">
        <v>111</v>
      </c>
      <c r="E82" s="72"/>
      <c r="F82" s="69"/>
      <c r="G82" s="78"/>
      <c r="H82" s="90"/>
      <c r="I82" s="83"/>
      <c r="J82" s="83"/>
      <c r="K82" s="83"/>
      <c r="L82" s="83"/>
      <c r="Y82" s="141"/>
      <c r="Z82" s="142"/>
      <c r="AA82" s="136"/>
      <c r="AB82" s="136"/>
    </row>
    <row r="83" spans="1:28" x14ac:dyDescent="0.2">
      <c r="A83" s="101"/>
      <c r="B83" s="98"/>
      <c r="C83" s="39" t="s">
        <v>56</v>
      </c>
      <c r="D83" s="21" t="s">
        <v>111</v>
      </c>
      <c r="E83" s="72"/>
      <c r="F83" s="69"/>
      <c r="G83" s="78"/>
      <c r="H83" s="90"/>
      <c r="I83" s="83"/>
      <c r="J83" s="83"/>
      <c r="K83" s="83"/>
      <c r="L83" s="83"/>
      <c r="Y83" s="141"/>
      <c r="Z83" s="142"/>
      <c r="AA83" s="136"/>
      <c r="AB83" s="136"/>
    </row>
    <row r="84" spans="1:28" x14ac:dyDescent="0.2">
      <c r="A84" s="101"/>
      <c r="B84" s="98"/>
      <c r="C84" s="39" t="s">
        <v>51</v>
      </c>
      <c r="D84" s="21" t="s">
        <v>111</v>
      </c>
      <c r="E84" s="72"/>
      <c r="F84" s="69"/>
      <c r="G84" s="78"/>
      <c r="H84" s="90"/>
      <c r="I84" s="83"/>
      <c r="J84" s="83"/>
      <c r="K84" s="83"/>
      <c r="L84" s="83"/>
      <c r="Y84" s="141"/>
      <c r="Z84" s="142"/>
      <c r="AA84" s="136"/>
      <c r="AB84" s="136"/>
    </row>
    <row r="85" spans="1:28" x14ac:dyDescent="0.2">
      <c r="A85" s="101"/>
      <c r="B85" s="98"/>
      <c r="C85" s="39" t="s">
        <v>31</v>
      </c>
      <c r="D85" s="21" t="s">
        <v>111</v>
      </c>
      <c r="E85" s="72"/>
      <c r="F85" s="69"/>
      <c r="G85" s="78"/>
      <c r="H85" s="90"/>
      <c r="I85" s="83"/>
      <c r="J85" s="83"/>
      <c r="K85" s="83"/>
      <c r="L85" s="83"/>
      <c r="Y85" s="141"/>
      <c r="Z85" s="142"/>
      <c r="AA85" s="136"/>
      <c r="AB85" s="136"/>
    </row>
    <row r="86" spans="1:28" x14ac:dyDescent="0.2">
      <c r="A86" s="101"/>
      <c r="B86" s="98"/>
      <c r="C86" s="39" t="s">
        <v>32</v>
      </c>
      <c r="D86" s="21" t="s">
        <v>111</v>
      </c>
      <c r="E86" s="72"/>
      <c r="F86" s="69"/>
      <c r="G86" s="78"/>
      <c r="H86" s="90"/>
      <c r="I86" s="83"/>
      <c r="J86" s="83"/>
      <c r="K86" s="83"/>
      <c r="L86" s="83"/>
      <c r="Y86" s="141"/>
      <c r="Z86" s="142"/>
      <c r="AA86" s="136"/>
      <c r="AB86" s="136"/>
    </row>
    <row r="87" spans="1:28" ht="25.5" x14ac:dyDescent="0.2">
      <c r="A87" s="101"/>
      <c r="B87" s="98"/>
      <c r="C87" s="39" t="s">
        <v>47</v>
      </c>
      <c r="D87" s="21" t="s">
        <v>111</v>
      </c>
      <c r="E87" s="72"/>
      <c r="F87" s="69"/>
      <c r="G87" s="78"/>
      <c r="H87" s="90"/>
      <c r="I87" s="83"/>
      <c r="J87" s="83"/>
      <c r="K87" s="83"/>
      <c r="L87" s="83"/>
      <c r="Y87" s="141"/>
      <c r="Z87" s="142"/>
      <c r="AA87" s="136"/>
      <c r="AB87" s="136"/>
    </row>
    <row r="88" spans="1:28" x14ac:dyDescent="0.2">
      <c r="A88" s="101"/>
      <c r="B88" s="98"/>
      <c r="C88" s="36" t="s">
        <v>122</v>
      </c>
      <c r="D88" s="21" t="s">
        <v>117</v>
      </c>
      <c r="E88" s="72"/>
      <c r="F88" s="69"/>
      <c r="G88" s="78"/>
      <c r="H88" s="90"/>
      <c r="I88" s="83"/>
      <c r="J88" s="83"/>
      <c r="K88" s="83"/>
      <c r="L88" s="83"/>
      <c r="Y88" s="141"/>
      <c r="Z88" s="142"/>
      <c r="AA88" s="136"/>
      <c r="AB88" s="136"/>
    </row>
    <row r="89" spans="1:28" x14ac:dyDescent="0.2">
      <c r="A89" s="101"/>
      <c r="B89" s="98"/>
      <c r="C89" s="36" t="s">
        <v>138</v>
      </c>
      <c r="D89" s="21" t="s">
        <v>137</v>
      </c>
      <c r="E89" s="64"/>
      <c r="F89" s="70"/>
      <c r="G89" s="78"/>
      <c r="H89" s="90"/>
      <c r="I89" s="83"/>
      <c r="J89" s="83"/>
      <c r="K89" s="83"/>
      <c r="L89" s="83"/>
      <c r="Y89" s="141"/>
      <c r="Z89" s="142"/>
      <c r="AA89" s="136"/>
      <c r="AB89" s="136"/>
    </row>
    <row r="90" spans="1:28" ht="15.75" thickBot="1" x14ac:dyDescent="0.3">
      <c r="A90" s="102"/>
      <c r="B90" s="99"/>
      <c r="C90" s="45" t="s">
        <v>46</v>
      </c>
      <c r="D90" s="24"/>
      <c r="E90" s="65"/>
      <c r="F90" s="69" t="s">
        <v>111</v>
      </c>
      <c r="G90" s="79"/>
      <c r="H90" s="90"/>
      <c r="I90" s="83"/>
      <c r="J90" s="83"/>
      <c r="K90" s="83"/>
      <c r="L90" s="83"/>
      <c r="Y90" s="141"/>
      <c r="Z90" s="142"/>
      <c r="AA90" s="136"/>
      <c r="AB90" s="136"/>
    </row>
    <row r="91" spans="1:28" ht="15" customHeight="1" x14ac:dyDescent="0.2">
      <c r="A91" s="100" t="s">
        <v>42</v>
      </c>
      <c r="B91" s="97" t="s">
        <v>67</v>
      </c>
      <c r="C91" s="43" t="s">
        <v>2</v>
      </c>
      <c r="D91" s="20" t="s">
        <v>111</v>
      </c>
      <c r="E91" s="73"/>
      <c r="F91" s="68"/>
      <c r="G91" s="77">
        <v>120</v>
      </c>
      <c r="H91" s="90">
        <v>0</v>
      </c>
      <c r="I91" s="83">
        <f>H91*0.21</f>
        <v>0</v>
      </c>
      <c r="J91" s="83">
        <f>H91+I91</f>
        <v>0</v>
      </c>
      <c r="K91" s="83">
        <f>G91*H91</f>
        <v>0</v>
      </c>
      <c r="L91" s="83">
        <f>J91*G91</f>
        <v>0</v>
      </c>
      <c r="Y91" s="137"/>
      <c r="Z91" s="138"/>
      <c r="AA91" s="136"/>
      <c r="AB91" s="136"/>
    </row>
    <row r="92" spans="1:28" x14ac:dyDescent="0.2">
      <c r="A92" s="101"/>
      <c r="B92" s="98"/>
      <c r="C92" s="39" t="s">
        <v>28</v>
      </c>
      <c r="D92" s="21" t="s">
        <v>111</v>
      </c>
      <c r="E92" s="72"/>
      <c r="F92" s="69"/>
      <c r="G92" s="78"/>
      <c r="H92" s="90"/>
      <c r="I92" s="83"/>
      <c r="J92" s="83"/>
      <c r="K92" s="83"/>
      <c r="L92" s="83"/>
      <c r="Y92" s="141"/>
      <c r="Z92" s="142"/>
      <c r="AA92" s="136"/>
      <c r="AB92" s="136"/>
    </row>
    <row r="93" spans="1:28" x14ac:dyDescent="0.2">
      <c r="A93" s="101"/>
      <c r="B93" s="98"/>
      <c r="C93" s="39" t="s">
        <v>29</v>
      </c>
      <c r="D93" s="20" t="s">
        <v>111</v>
      </c>
      <c r="E93" s="72"/>
      <c r="F93" s="69"/>
      <c r="G93" s="78"/>
      <c r="H93" s="90"/>
      <c r="I93" s="83"/>
      <c r="J93" s="83"/>
      <c r="K93" s="83"/>
      <c r="L93" s="83"/>
      <c r="Y93" s="141"/>
      <c r="Z93" s="142"/>
      <c r="AA93" s="136"/>
      <c r="AB93" s="136"/>
    </row>
    <row r="94" spans="1:28" x14ac:dyDescent="0.2">
      <c r="A94" s="101"/>
      <c r="B94" s="98"/>
      <c r="C94" s="39" t="s">
        <v>45</v>
      </c>
      <c r="D94" s="20" t="s">
        <v>111</v>
      </c>
      <c r="E94" s="72"/>
      <c r="F94" s="69"/>
      <c r="G94" s="78"/>
      <c r="H94" s="90"/>
      <c r="I94" s="83"/>
      <c r="J94" s="83"/>
      <c r="K94" s="83"/>
      <c r="L94" s="83"/>
      <c r="Y94" s="141"/>
      <c r="Z94" s="142"/>
      <c r="AA94" s="136"/>
      <c r="AB94" s="136"/>
    </row>
    <row r="95" spans="1:28" x14ac:dyDescent="0.2">
      <c r="A95" s="101"/>
      <c r="B95" s="98"/>
      <c r="C95" s="39" t="s">
        <v>9</v>
      </c>
      <c r="D95" s="20" t="s">
        <v>111</v>
      </c>
      <c r="E95" s="72"/>
      <c r="F95" s="69"/>
      <c r="G95" s="78"/>
      <c r="H95" s="90"/>
      <c r="I95" s="83"/>
      <c r="J95" s="83"/>
      <c r="K95" s="83"/>
      <c r="L95" s="83"/>
      <c r="Y95" s="141"/>
      <c r="Z95" s="142"/>
      <c r="AA95" s="136"/>
      <c r="AB95" s="136"/>
    </row>
    <row r="96" spans="1:28" x14ac:dyDescent="0.2">
      <c r="A96" s="101"/>
      <c r="B96" s="98"/>
      <c r="C96" s="39" t="s">
        <v>10</v>
      </c>
      <c r="D96" s="20" t="s">
        <v>111</v>
      </c>
      <c r="E96" s="72"/>
      <c r="F96" s="69"/>
      <c r="G96" s="78"/>
      <c r="H96" s="90"/>
      <c r="I96" s="83"/>
      <c r="J96" s="83"/>
      <c r="K96" s="83"/>
      <c r="L96" s="83"/>
      <c r="Y96" s="141"/>
      <c r="Z96" s="142"/>
      <c r="AA96" s="136"/>
      <c r="AB96" s="136"/>
    </row>
    <row r="97" spans="1:52" x14ac:dyDescent="0.2">
      <c r="A97" s="101"/>
      <c r="B97" s="98"/>
      <c r="C97" s="39" t="s">
        <v>11</v>
      </c>
      <c r="D97" s="20" t="s">
        <v>111</v>
      </c>
      <c r="E97" s="72"/>
      <c r="F97" s="69"/>
      <c r="G97" s="78"/>
      <c r="H97" s="90"/>
      <c r="I97" s="83"/>
      <c r="J97" s="83"/>
      <c r="K97" s="83"/>
      <c r="L97" s="83"/>
      <c r="Y97" s="141"/>
      <c r="Z97" s="142"/>
      <c r="AA97" s="136"/>
      <c r="AB97" s="136"/>
    </row>
    <row r="98" spans="1:52" x14ac:dyDescent="0.2">
      <c r="A98" s="101"/>
      <c r="B98" s="98"/>
      <c r="C98" s="46" t="s">
        <v>39</v>
      </c>
      <c r="D98" s="20" t="s">
        <v>111</v>
      </c>
      <c r="E98" s="72"/>
      <c r="F98" s="69"/>
      <c r="G98" s="78"/>
      <c r="H98" s="90"/>
      <c r="I98" s="83"/>
      <c r="J98" s="83"/>
      <c r="K98" s="83"/>
      <c r="L98" s="83"/>
      <c r="Y98" s="141"/>
      <c r="Z98" s="142"/>
      <c r="AA98" s="136"/>
      <c r="AB98" s="136"/>
    </row>
    <row r="99" spans="1:52" x14ac:dyDescent="0.2">
      <c r="A99" s="101"/>
      <c r="B99" s="98"/>
      <c r="C99" s="39" t="s">
        <v>40</v>
      </c>
      <c r="D99" s="22" t="s">
        <v>111</v>
      </c>
      <c r="E99" s="72"/>
      <c r="F99" s="69"/>
      <c r="G99" s="78"/>
      <c r="H99" s="90"/>
      <c r="I99" s="83"/>
      <c r="J99" s="83"/>
      <c r="K99" s="83"/>
      <c r="L99" s="83"/>
      <c r="Y99" s="141"/>
      <c r="Z99" s="142"/>
      <c r="AA99" s="136"/>
      <c r="AB99" s="136"/>
    </row>
    <row r="100" spans="1:52" x14ac:dyDescent="0.2">
      <c r="A100" s="101"/>
      <c r="B100" s="98"/>
      <c r="C100" s="42" t="s">
        <v>3</v>
      </c>
      <c r="D100" s="21" t="s">
        <v>111</v>
      </c>
      <c r="E100" s="72"/>
      <c r="F100" s="69"/>
      <c r="G100" s="78"/>
      <c r="H100" s="90"/>
      <c r="I100" s="83"/>
      <c r="J100" s="83"/>
      <c r="K100" s="83"/>
      <c r="L100" s="83"/>
      <c r="Y100" s="141"/>
      <c r="Z100" s="142"/>
      <c r="AA100" s="136"/>
      <c r="AB100" s="136"/>
    </row>
    <row r="101" spans="1:52" x14ac:dyDescent="0.2">
      <c r="A101" s="101"/>
      <c r="B101" s="98"/>
      <c r="C101" s="46" t="s">
        <v>43</v>
      </c>
      <c r="D101" s="21" t="s">
        <v>111</v>
      </c>
      <c r="E101" s="72"/>
      <c r="F101" s="69"/>
      <c r="G101" s="78"/>
      <c r="H101" s="90"/>
      <c r="I101" s="83"/>
      <c r="J101" s="83"/>
      <c r="K101" s="83"/>
      <c r="L101" s="83"/>
      <c r="Y101" s="141"/>
      <c r="Z101" s="142"/>
      <c r="AA101" s="136"/>
      <c r="AB101" s="136"/>
    </row>
    <row r="102" spans="1:52" x14ac:dyDescent="0.2">
      <c r="A102" s="101"/>
      <c r="B102" s="98"/>
      <c r="C102" s="36" t="s">
        <v>121</v>
      </c>
      <c r="D102" s="21" t="s">
        <v>117</v>
      </c>
      <c r="E102" s="72"/>
      <c r="F102" s="69"/>
      <c r="G102" s="78"/>
      <c r="H102" s="90"/>
      <c r="I102" s="83"/>
      <c r="J102" s="83"/>
      <c r="K102" s="83"/>
      <c r="L102" s="83"/>
      <c r="Y102" s="141"/>
      <c r="Z102" s="142"/>
      <c r="AA102" s="136"/>
      <c r="AB102" s="136"/>
    </row>
    <row r="103" spans="1:52" x14ac:dyDescent="0.2">
      <c r="A103" s="101"/>
      <c r="B103" s="98"/>
      <c r="C103" s="36" t="s">
        <v>138</v>
      </c>
      <c r="D103" s="21" t="s">
        <v>137</v>
      </c>
      <c r="E103" s="64"/>
      <c r="F103" s="70"/>
      <c r="G103" s="78"/>
      <c r="H103" s="90"/>
      <c r="I103" s="83"/>
      <c r="J103" s="83"/>
      <c r="K103" s="83"/>
      <c r="L103" s="83"/>
      <c r="Y103" s="141"/>
      <c r="Z103" s="142"/>
      <c r="AA103" s="136"/>
      <c r="AB103" s="136"/>
    </row>
    <row r="104" spans="1:52" ht="15.75" thickBot="1" x14ac:dyDescent="0.3">
      <c r="A104" s="102"/>
      <c r="B104" s="99"/>
      <c r="C104" s="44" t="s">
        <v>30</v>
      </c>
      <c r="D104" s="24"/>
      <c r="E104" s="65"/>
      <c r="F104" s="70" t="s">
        <v>111</v>
      </c>
      <c r="G104" s="79"/>
      <c r="H104" s="90"/>
      <c r="I104" s="83"/>
      <c r="J104" s="83"/>
      <c r="K104" s="83"/>
      <c r="L104" s="83"/>
      <c r="Y104" s="141"/>
      <c r="Z104" s="142"/>
      <c r="AA104" s="136"/>
      <c r="AB104" s="136"/>
    </row>
    <row r="105" spans="1:52" ht="13.9" customHeight="1" x14ac:dyDescent="0.25">
      <c r="A105" s="100" t="s">
        <v>68</v>
      </c>
      <c r="B105" s="97" t="s">
        <v>82</v>
      </c>
      <c r="C105" s="43" t="s">
        <v>69</v>
      </c>
      <c r="D105" s="23" t="s">
        <v>111</v>
      </c>
      <c r="E105" s="71"/>
      <c r="F105" s="68"/>
      <c r="G105" s="77">
        <v>30</v>
      </c>
      <c r="H105" s="90">
        <v>0</v>
      </c>
      <c r="I105" s="83">
        <f>H105*0.21</f>
        <v>0</v>
      </c>
      <c r="J105" s="83">
        <f>H105+I105</f>
        <v>0</v>
      </c>
      <c r="K105" s="83">
        <f>G105*H105</f>
        <v>0</v>
      </c>
      <c r="L105" s="83">
        <f>J105*G105</f>
        <v>0</v>
      </c>
      <c r="Y105" s="137"/>
      <c r="Z105" s="138"/>
      <c r="AA105" s="143"/>
      <c r="AB105" s="144"/>
      <c r="AC105" s="145"/>
      <c r="AD105" s="145"/>
      <c r="AE105" s="146"/>
      <c r="AF105" s="145"/>
      <c r="AG105" s="145"/>
      <c r="AH105" s="146"/>
      <c r="AI105" s="145"/>
      <c r="AJ105" s="145"/>
      <c r="AK105" s="146"/>
      <c r="AL105" s="145"/>
      <c r="AM105" s="145"/>
      <c r="AN105" s="146"/>
      <c r="AO105" s="145"/>
      <c r="AP105" s="145"/>
      <c r="AQ105" s="146"/>
      <c r="AR105" s="145"/>
      <c r="AS105" s="145"/>
      <c r="AT105" s="146"/>
      <c r="AU105" s="145"/>
      <c r="AV105" s="145"/>
      <c r="AW105" s="146"/>
      <c r="AX105" s="145"/>
      <c r="AY105" s="147"/>
      <c r="AZ105" s="147"/>
    </row>
    <row r="106" spans="1:52" ht="13.9" customHeight="1" x14ac:dyDescent="0.25">
      <c r="A106" s="101"/>
      <c r="B106" s="98"/>
      <c r="C106" s="39" t="s">
        <v>70</v>
      </c>
      <c r="D106" s="21" t="s">
        <v>111</v>
      </c>
      <c r="E106" s="72"/>
      <c r="F106" s="69"/>
      <c r="G106" s="78"/>
      <c r="H106" s="90"/>
      <c r="I106" s="83"/>
      <c r="J106" s="83"/>
      <c r="K106" s="83"/>
      <c r="L106" s="83"/>
      <c r="Y106" s="141"/>
      <c r="Z106" s="142"/>
      <c r="AA106" s="143"/>
      <c r="AB106" s="144"/>
      <c r="AC106" s="145"/>
      <c r="AD106" s="145"/>
      <c r="AE106" s="146"/>
      <c r="AF106" s="145"/>
      <c r="AG106" s="145"/>
      <c r="AH106" s="146"/>
      <c r="AI106" s="145"/>
      <c r="AJ106" s="145"/>
      <c r="AK106" s="146"/>
      <c r="AL106" s="145"/>
      <c r="AM106" s="145"/>
      <c r="AN106" s="146"/>
      <c r="AO106" s="145"/>
      <c r="AP106" s="145"/>
      <c r="AQ106" s="146"/>
      <c r="AR106" s="145"/>
      <c r="AS106" s="145"/>
      <c r="AT106" s="146"/>
      <c r="AU106" s="145"/>
      <c r="AV106" s="145"/>
      <c r="AW106" s="146"/>
      <c r="AX106" s="145"/>
      <c r="AY106" s="147"/>
      <c r="AZ106" s="147"/>
    </row>
    <row r="107" spans="1:52" ht="13.9" customHeight="1" x14ac:dyDescent="0.25">
      <c r="A107" s="101"/>
      <c r="B107" s="98"/>
      <c r="C107" s="39" t="s">
        <v>12</v>
      </c>
      <c r="D107" s="21" t="s">
        <v>111</v>
      </c>
      <c r="E107" s="72"/>
      <c r="F107" s="69"/>
      <c r="G107" s="78"/>
      <c r="H107" s="90"/>
      <c r="I107" s="83"/>
      <c r="J107" s="83"/>
      <c r="K107" s="83"/>
      <c r="L107" s="83"/>
      <c r="Y107" s="141"/>
      <c r="Z107" s="142"/>
      <c r="AA107" s="143"/>
      <c r="AB107" s="144"/>
      <c r="AC107" s="145"/>
      <c r="AD107" s="145"/>
      <c r="AE107" s="146"/>
      <c r="AF107" s="145"/>
      <c r="AG107" s="145"/>
      <c r="AH107" s="146"/>
      <c r="AI107" s="145"/>
      <c r="AJ107" s="145"/>
      <c r="AK107" s="146"/>
      <c r="AL107" s="145"/>
      <c r="AM107" s="145"/>
      <c r="AN107" s="146"/>
      <c r="AO107" s="145"/>
      <c r="AP107" s="145"/>
      <c r="AQ107" s="146"/>
      <c r="AR107" s="145"/>
      <c r="AS107" s="145"/>
      <c r="AT107" s="146"/>
      <c r="AU107" s="145"/>
      <c r="AV107" s="145"/>
      <c r="AW107" s="146"/>
      <c r="AX107" s="145"/>
      <c r="AY107" s="147"/>
      <c r="AZ107" s="147"/>
    </row>
    <row r="108" spans="1:52" ht="13.9" customHeight="1" x14ac:dyDescent="0.25">
      <c r="A108" s="101"/>
      <c r="B108" s="98"/>
      <c r="C108" s="39" t="s">
        <v>71</v>
      </c>
      <c r="D108" s="21" t="s">
        <v>111</v>
      </c>
      <c r="E108" s="72"/>
      <c r="F108" s="69"/>
      <c r="G108" s="78"/>
      <c r="H108" s="90"/>
      <c r="I108" s="83"/>
      <c r="J108" s="83"/>
      <c r="K108" s="83"/>
      <c r="L108" s="83"/>
      <c r="Y108" s="141"/>
      <c r="Z108" s="142"/>
      <c r="AA108" s="143"/>
      <c r="AB108" s="144"/>
      <c r="AC108" s="145"/>
      <c r="AD108" s="145"/>
      <c r="AE108" s="146"/>
      <c r="AF108" s="145"/>
      <c r="AG108" s="145"/>
      <c r="AH108" s="146"/>
      <c r="AI108" s="145"/>
      <c r="AJ108" s="145"/>
      <c r="AK108" s="146"/>
      <c r="AL108" s="145"/>
      <c r="AM108" s="145"/>
      <c r="AN108" s="146"/>
      <c r="AO108" s="145"/>
      <c r="AP108" s="145"/>
      <c r="AQ108" s="146"/>
      <c r="AR108" s="145"/>
      <c r="AS108" s="145"/>
      <c r="AT108" s="146"/>
      <c r="AU108" s="145"/>
      <c r="AV108" s="145"/>
      <c r="AW108" s="146"/>
      <c r="AX108" s="145"/>
      <c r="AY108" s="147"/>
      <c r="AZ108" s="147"/>
    </row>
    <row r="109" spans="1:52" s="147" customFormat="1" ht="17.45" customHeight="1" x14ac:dyDescent="0.25">
      <c r="A109" s="101"/>
      <c r="B109" s="98"/>
      <c r="C109" s="39" t="s">
        <v>72</v>
      </c>
      <c r="D109" s="21" t="s">
        <v>111</v>
      </c>
      <c r="E109" s="72"/>
      <c r="F109" s="69"/>
      <c r="G109" s="78"/>
      <c r="H109" s="90"/>
      <c r="I109" s="83"/>
      <c r="J109" s="83"/>
      <c r="K109" s="83"/>
      <c r="L109" s="83"/>
      <c r="Y109" s="141"/>
      <c r="Z109" s="142"/>
      <c r="AA109" s="148"/>
      <c r="AB109" s="148"/>
    </row>
    <row r="110" spans="1:52" s="147" customFormat="1" ht="15" customHeight="1" x14ac:dyDescent="0.25">
      <c r="A110" s="101"/>
      <c r="B110" s="98"/>
      <c r="C110" s="39" t="s">
        <v>73</v>
      </c>
      <c r="D110" s="21" t="s">
        <v>111</v>
      </c>
      <c r="E110" s="72"/>
      <c r="F110" s="69"/>
      <c r="G110" s="78"/>
      <c r="H110" s="90"/>
      <c r="I110" s="83"/>
      <c r="J110" s="83"/>
      <c r="K110" s="83"/>
      <c r="L110" s="83"/>
      <c r="Y110" s="141"/>
      <c r="Z110" s="142"/>
      <c r="AA110" s="148"/>
      <c r="AB110" s="148"/>
      <c r="AY110" s="123"/>
      <c r="AZ110" s="123"/>
    </row>
    <row r="111" spans="1:52" ht="13.9" customHeight="1" x14ac:dyDescent="0.2">
      <c r="A111" s="101"/>
      <c r="B111" s="98"/>
      <c r="C111" s="39" t="s">
        <v>74</v>
      </c>
      <c r="D111" s="21" t="s">
        <v>111</v>
      </c>
      <c r="E111" s="72"/>
      <c r="F111" s="69"/>
      <c r="G111" s="78"/>
      <c r="H111" s="90"/>
      <c r="I111" s="83"/>
      <c r="J111" s="83"/>
      <c r="K111" s="83"/>
      <c r="L111" s="83"/>
      <c r="Y111" s="141"/>
      <c r="Z111" s="142"/>
      <c r="AA111" s="136"/>
      <c r="AB111" s="136"/>
    </row>
    <row r="112" spans="1:52" ht="13.9" customHeight="1" x14ac:dyDescent="0.2">
      <c r="A112" s="101"/>
      <c r="B112" s="98"/>
      <c r="C112" s="39" t="s">
        <v>75</v>
      </c>
      <c r="D112" s="21" t="s">
        <v>111</v>
      </c>
      <c r="E112" s="72"/>
      <c r="F112" s="69"/>
      <c r="G112" s="78"/>
      <c r="H112" s="90"/>
      <c r="I112" s="83"/>
      <c r="J112" s="83"/>
      <c r="K112" s="83"/>
      <c r="L112" s="83"/>
      <c r="Y112" s="141"/>
      <c r="Z112" s="142"/>
      <c r="AA112" s="136"/>
      <c r="AB112" s="136"/>
    </row>
    <row r="113" spans="1:28" ht="13.9" customHeight="1" x14ac:dyDescent="0.2">
      <c r="A113" s="101"/>
      <c r="B113" s="98"/>
      <c r="C113" s="47" t="s">
        <v>76</v>
      </c>
      <c r="D113" s="21" t="s">
        <v>111</v>
      </c>
      <c r="E113" s="72"/>
      <c r="F113" s="69"/>
      <c r="G113" s="78"/>
      <c r="H113" s="90"/>
      <c r="I113" s="83"/>
      <c r="J113" s="83"/>
      <c r="K113" s="83"/>
      <c r="L113" s="83"/>
      <c r="Y113" s="141"/>
      <c r="Z113" s="142"/>
      <c r="AA113" s="136"/>
      <c r="AB113" s="136"/>
    </row>
    <row r="114" spans="1:28" ht="13.9" customHeight="1" x14ac:dyDescent="0.2">
      <c r="A114" s="101"/>
      <c r="B114" s="98"/>
      <c r="C114" s="39" t="s">
        <v>77</v>
      </c>
      <c r="D114" s="21" t="s">
        <v>111</v>
      </c>
      <c r="E114" s="72"/>
      <c r="F114" s="69"/>
      <c r="G114" s="78"/>
      <c r="H114" s="90"/>
      <c r="I114" s="83"/>
      <c r="J114" s="83"/>
      <c r="K114" s="83"/>
      <c r="L114" s="83"/>
      <c r="Y114" s="141"/>
      <c r="Z114" s="142"/>
      <c r="AA114" s="136"/>
      <c r="AB114" s="136"/>
    </row>
    <row r="115" spans="1:28" ht="13.9" customHeight="1" x14ac:dyDescent="0.2">
      <c r="A115" s="101"/>
      <c r="B115" s="98"/>
      <c r="C115" s="46" t="s">
        <v>43</v>
      </c>
      <c r="D115" s="21" t="s">
        <v>111</v>
      </c>
      <c r="E115" s="72"/>
      <c r="F115" s="69"/>
      <c r="G115" s="78"/>
      <c r="H115" s="90"/>
      <c r="I115" s="83"/>
      <c r="J115" s="83"/>
      <c r="K115" s="83"/>
      <c r="L115" s="83"/>
      <c r="Y115" s="141"/>
      <c r="Z115" s="142"/>
      <c r="AA115" s="136"/>
      <c r="AB115" s="136"/>
    </row>
    <row r="116" spans="1:28" ht="13.9" customHeight="1" x14ac:dyDescent="0.2">
      <c r="A116" s="101"/>
      <c r="B116" s="98"/>
      <c r="C116" s="36" t="s">
        <v>121</v>
      </c>
      <c r="D116" s="21" t="s">
        <v>117</v>
      </c>
      <c r="E116" s="72"/>
      <c r="F116" s="69"/>
      <c r="G116" s="78"/>
      <c r="H116" s="90"/>
      <c r="I116" s="83"/>
      <c r="J116" s="83"/>
      <c r="K116" s="83"/>
      <c r="L116" s="83"/>
      <c r="Y116" s="141"/>
      <c r="Z116" s="142"/>
      <c r="AA116" s="136"/>
      <c r="AB116" s="136"/>
    </row>
    <row r="117" spans="1:28" ht="13.9" customHeight="1" x14ac:dyDescent="0.2">
      <c r="A117" s="101"/>
      <c r="B117" s="98"/>
      <c r="C117" s="36" t="s">
        <v>138</v>
      </c>
      <c r="D117" s="21" t="s">
        <v>137</v>
      </c>
      <c r="E117" s="64"/>
      <c r="F117" s="70"/>
      <c r="G117" s="78"/>
      <c r="H117" s="90"/>
      <c r="I117" s="83"/>
      <c r="J117" s="83"/>
      <c r="K117" s="83"/>
      <c r="L117" s="83"/>
      <c r="Y117" s="141"/>
      <c r="Z117" s="142"/>
      <c r="AA117" s="136"/>
      <c r="AB117" s="136"/>
    </row>
    <row r="118" spans="1:28" ht="14.45" customHeight="1" thickBot="1" x14ac:dyDescent="0.3">
      <c r="A118" s="102"/>
      <c r="B118" s="99"/>
      <c r="C118" s="44" t="s">
        <v>78</v>
      </c>
      <c r="D118" s="25"/>
      <c r="E118" s="65"/>
      <c r="F118" s="70" t="s">
        <v>111</v>
      </c>
      <c r="G118" s="79"/>
      <c r="H118" s="90"/>
      <c r="I118" s="83"/>
      <c r="J118" s="83"/>
      <c r="K118" s="83"/>
      <c r="L118" s="83"/>
      <c r="Y118" s="141"/>
      <c r="Z118" s="142"/>
      <c r="AA118" s="136"/>
      <c r="AB118" s="136"/>
    </row>
    <row r="119" spans="1:28" x14ac:dyDescent="0.2">
      <c r="A119" s="100" t="s">
        <v>79</v>
      </c>
      <c r="B119" s="98" t="s">
        <v>83</v>
      </c>
      <c r="C119" s="48" t="s">
        <v>80</v>
      </c>
      <c r="D119" s="23" t="s">
        <v>111</v>
      </c>
      <c r="E119" s="71"/>
      <c r="F119" s="68"/>
      <c r="G119" s="77">
        <v>30</v>
      </c>
      <c r="H119" s="90">
        <v>0</v>
      </c>
      <c r="I119" s="83">
        <f>H119*0.21</f>
        <v>0</v>
      </c>
      <c r="J119" s="83">
        <f>H119+I119</f>
        <v>0</v>
      </c>
      <c r="K119" s="83">
        <f>G119*H119</f>
        <v>0</v>
      </c>
      <c r="L119" s="83">
        <f>J119*G119</f>
        <v>0</v>
      </c>
      <c r="Y119" s="137"/>
      <c r="Z119" s="138"/>
      <c r="AA119" s="136"/>
      <c r="AB119" s="136"/>
    </row>
    <row r="120" spans="1:28" x14ac:dyDescent="0.2">
      <c r="A120" s="101"/>
      <c r="B120" s="98"/>
      <c r="C120" s="47" t="s">
        <v>70</v>
      </c>
      <c r="D120" s="21" t="s">
        <v>111</v>
      </c>
      <c r="E120" s="72"/>
      <c r="F120" s="69"/>
      <c r="G120" s="78"/>
      <c r="H120" s="90"/>
      <c r="I120" s="83"/>
      <c r="J120" s="83"/>
      <c r="K120" s="83"/>
      <c r="L120" s="83"/>
      <c r="Y120" s="141"/>
      <c r="Z120" s="142"/>
      <c r="AA120" s="136"/>
      <c r="AB120" s="136"/>
    </row>
    <row r="121" spans="1:28" x14ac:dyDescent="0.2">
      <c r="A121" s="101"/>
      <c r="B121" s="98"/>
      <c r="C121" s="47" t="s">
        <v>81</v>
      </c>
      <c r="D121" s="21" t="s">
        <v>111</v>
      </c>
      <c r="E121" s="72"/>
      <c r="F121" s="69"/>
      <c r="G121" s="78"/>
      <c r="H121" s="90"/>
      <c r="I121" s="83"/>
      <c r="J121" s="83"/>
      <c r="K121" s="83"/>
      <c r="L121" s="83"/>
      <c r="Y121" s="141"/>
      <c r="Z121" s="142"/>
      <c r="AA121" s="136"/>
      <c r="AB121" s="136"/>
    </row>
    <row r="122" spans="1:28" x14ac:dyDescent="0.2">
      <c r="A122" s="101"/>
      <c r="B122" s="98"/>
      <c r="C122" s="47" t="s">
        <v>12</v>
      </c>
      <c r="D122" s="21" t="s">
        <v>111</v>
      </c>
      <c r="E122" s="72"/>
      <c r="F122" s="69"/>
      <c r="G122" s="78"/>
      <c r="H122" s="90"/>
      <c r="I122" s="83"/>
      <c r="J122" s="83"/>
      <c r="K122" s="83"/>
      <c r="L122" s="83"/>
      <c r="Y122" s="141"/>
      <c r="Z122" s="142"/>
      <c r="AA122" s="136"/>
      <c r="AB122" s="136"/>
    </row>
    <row r="123" spans="1:28" x14ac:dyDescent="0.2">
      <c r="A123" s="101"/>
      <c r="B123" s="98"/>
      <c r="C123" s="47" t="s">
        <v>71</v>
      </c>
      <c r="D123" s="21" t="s">
        <v>111</v>
      </c>
      <c r="E123" s="72"/>
      <c r="F123" s="69"/>
      <c r="G123" s="78"/>
      <c r="H123" s="90"/>
      <c r="I123" s="83"/>
      <c r="J123" s="83"/>
      <c r="K123" s="83"/>
      <c r="L123" s="83"/>
      <c r="Y123" s="141"/>
      <c r="Z123" s="142"/>
      <c r="AA123" s="136"/>
      <c r="AB123" s="136"/>
    </row>
    <row r="124" spans="1:28" x14ac:dyDescent="0.2">
      <c r="A124" s="101"/>
      <c r="B124" s="98"/>
      <c r="C124" s="47" t="s">
        <v>72</v>
      </c>
      <c r="D124" s="21" t="s">
        <v>111</v>
      </c>
      <c r="E124" s="72"/>
      <c r="F124" s="69"/>
      <c r="G124" s="78"/>
      <c r="H124" s="90"/>
      <c r="I124" s="83"/>
      <c r="J124" s="83"/>
      <c r="K124" s="83"/>
      <c r="L124" s="83"/>
      <c r="Y124" s="141"/>
      <c r="Z124" s="142"/>
      <c r="AA124" s="136"/>
      <c r="AB124" s="136"/>
    </row>
    <row r="125" spans="1:28" x14ac:dyDescent="0.2">
      <c r="A125" s="101"/>
      <c r="B125" s="98"/>
      <c r="C125" s="47" t="s">
        <v>73</v>
      </c>
      <c r="D125" s="21" t="s">
        <v>111</v>
      </c>
      <c r="E125" s="72"/>
      <c r="F125" s="69"/>
      <c r="G125" s="78"/>
      <c r="H125" s="90"/>
      <c r="I125" s="83"/>
      <c r="J125" s="83"/>
      <c r="K125" s="83"/>
      <c r="L125" s="83"/>
      <c r="Y125" s="141"/>
      <c r="Z125" s="142"/>
      <c r="AA125" s="136"/>
      <c r="AB125" s="136"/>
    </row>
    <row r="126" spans="1:28" x14ac:dyDescent="0.2">
      <c r="A126" s="101"/>
      <c r="B126" s="98"/>
      <c r="C126" s="47" t="s">
        <v>74</v>
      </c>
      <c r="D126" s="21" t="s">
        <v>111</v>
      </c>
      <c r="E126" s="72"/>
      <c r="F126" s="69"/>
      <c r="G126" s="78"/>
      <c r="H126" s="90"/>
      <c r="I126" s="83"/>
      <c r="J126" s="83"/>
      <c r="K126" s="83"/>
      <c r="L126" s="83"/>
      <c r="Y126" s="141"/>
      <c r="Z126" s="142"/>
      <c r="AA126" s="136"/>
      <c r="AB126" s="136"/>
    </row>
    <row r="127" spans="1:28" x14ac:dyDescent="0.2">
      <c r="A127" s="101"/>
      <c r="B127" s="98"/>
      <c r="C127" s="47" t="s">
        <v>75</v>
      </c>
      <c r="D127" s="21" t="s">
        <v>111</v>
      </c>
      <c r="E127" s="72"/>
      <c r="F127" s="69"/>
      <c r="G127" s="78"/>
      <c r="H127" s="90"/>
      <c r="I127" s="83"/>
      <c r="J127" s="83"/>
      <c r="K127" s="83"/>
      <c r="L127" s="83"/>
      <c r="Y127" s="141"/>
      <c r="Z127" s="142"/>
      <c r="AA127" s="136"/>
      <c r="AB127" s="136"/>
    </row>
    <row r="128" spans="1:28" x14ac:dyDescent="0.2">
      <c r="A128" s="101"/>
      <c r="B128" s="98"/>
      <c r="C128" s="47" t="s">
        <v>76</v>
      </c>
      <c r="D128" s="21" t="s">
        <v>111</v>
      </c>
      <c r="E128" s="72"/>
      <c r="F128" s="69"/>
      <c r="G128" s="78"/>
      <c r="H128" s="90"/>
      <c r="I128" s="83"/>
      <c r="J128" s="83"/>
      <c r="K128" s="83"/>
      <c r="L128" s="83"/>
      <c r="Y128" s="141"/>
      <c r="Z128" s="142"/>
      <c r="AA128" s="136"/>
      <c r="AB128" s="136"/>
    </row>
    <row r="129" spans="1:50" x14ac:dyDescent="0.2">
      <c r="A129" s="101"/>
      <c r="B129" s="98"/>
      <c r="C129" s="47" t="s">
        <v>77</v>
      </c>
      <c r="D129" s="21" t="s">
        <v>111</v>
      </c>
      <c r="E129" s="72"/>
      <c r="F129" s="69"/>
      <c r="G129" s="78"/>
      <c r="H129" s="90"/>
      <c r="I129" s="83"/>
      <c r="J129" s="83"/>
      <c r="K129" s="83"/>
      <c r="L129" s="83"/>
      <c r="Y129" s="141"/>
      <c r="Z129" s="142"/>
      <c r="AA129" s="136"/>
      <c r="AB129" s="136"/>
    </row>
    <row r="130" spans="1:50" x14ac:dyDescent="0.2">
      <c r="A130" s="101"/>
      <c r="B130" s="98"/>
      <c r="C130" s="49" t="s">
        <v>43</v>
      </c>
      <c r="D130" s="21" t="s">
        <v>111</v>
      </c>
      <c r="E130" s="72"/>
      <c r="F130" s="69"/>
      <c r="G130" s="78"/>
      <c r="H130" s="90"/>
      <c r="I130" s="83"/>
      <c r="J130" s="83"/>
      <c r="K130" s="83"/>
      <c r="L130" s="83"/>
      <c r="Y130" s="141"/>
      <c r="Z130" s="142"/>
      <c r="AA130" s="136"/>
      <c r="AB130" s="136"/>
    </row>
    <row r="131" spans="1:50" x14ac:dyDescent="0.2">
      <c r="A131" s="101"/>
      <c r="B131" s="98"/>
      <c r="C131" s="36" t="s">
        <v>121</v>
      </c>
      <c r="D131" s="21" t="s">
        <v>117</v>
      </c>
      <c r="E131" s="72"/>
      <c r="F131" s="69"/>
      <c r="G131" s="78"/>
      <c r="H131" s="94"/>
      <c r="I131" s="117"/>
      <c r="J131" s="117"/>
      <c r="K131" s="117"/>
      <c r="L131" s="117"/>
      <c r="Y131" s="141"/>
      <c r="Z131" s="142"/>
      <c r="AA131" s="136"/>
      <c r="AB131" s="136"/>
    </row>
    <row r="132" spans="1:50" x14ac:dyDescent="0.2">
      <c r="A132" s="101"/>
      <c r="B132" s="98"/>
      <c r="C132" s="36" t="s">
        <v>138</v>
      </c>
      <c r="D132" s="21" t="s">
        <v>137</v>
      </c>
      <c r="E132" s="64"/>
      <c r="F132" s="70"/>
      <c r="G132" s="78"/>
      <c r="H132" s="94"/>
      <c r="I132" s="117"/>
      <c r="J132" s="117"/>
      <c r="K132" s="117"/>
      <c r="L132" s="117"/>
      <c r="Y132" s="141"/>
      <c r="Z132" s="142"/>
      <c r="AA132" s="136"/>
      <c r="AB132" s="136"/>
    </row>
    <row r="133" spans="1:50" ht="14.45" customHeight="1" thickBot="1" x14ac:dyDescent="0.3">
      <c r="A133" s="102"/>
      <c r="B133" s="99"/>
      <c r="C133" s="50" t="s">
        <v>78</v>
      </c>
      <c r="D133" s="67"/>
      <c r="E133" s="65"/>
      <c r="F133" s="70" t="s">
        <v>111</v>
      </c>
      <c r="G133" s="84"/>
      <c r="H133" s="115"/>
      <c r="I133" s="83"/>
      <c r="J133" s="83"/>
      <c r="K133" s="117"/>
      <c r="L133" s="83"/>
      <c r="Y133" s="141"/>
      <c r="Z133" s="142"/>
      <c r="AA133" s="136"/>
      <c r="AB133" s="136"/>
    </row>
    <row r="134" spans="1:50" ht="112.15" customHeight="1" thickBot="1" x14ac:dyDescent="0.25">
      <c r="A134" s="66"/>
      <c r="B134" s="51"/>
      <c r="C134" s="52" t="s">
        <v>131</v>
      </c>
      <c r="D134" s="151"/>
      <c r="E134" s="151"/>
      <c r="F134" s="53" t="s">
        <v>133</v>
      </c>
      <c r="G134" s="54">
        <f>G6+G24+G42+G58+G75+G91+G105+G119</f>
        <v>530</v>
      </c>
      <c r="H134" s="151"/>
      <c r="I134" s="52"/>
      <c r="J134" s="55" t="s">
        <v>142</v>
      </c>
      <c r="K134" s="56">
        <f>K6+K24+K42+K58+K75+K91+K105+K119</f>
        <v>0</v>
      </c>
      <c r="L134" s="57">
        <f>L6+L24+L42+L58+L75+L91+L105+L119</f>
        <v>0</v>
      </c>
      <c r="Y134" s="136"/>
      <c r="Z134" s="152"/>
      <c r="AA134" s="136"/>
      <c r="AB134" s="136"/>
    </row>
    <row r="135" spans="1:50" ht="22.9" customHeight="1" x14ac:dyDescent="0.2">
      <c r="A135" s="58" t="s">
        <v>110</v>
      </c>
      <c r="B135" s="51"/>
      <c r="C135" s="59"/>
      <c r="D135" s="153"/>
      <c r="E135" s="154"/>
      <c r="F135" s="155"/>
      <c r="G135" s="155"/>
      <c r="H135" s="155"/>
      <c r="I135" s="155"/>
      <c r="J135" s="156"/>
      <c r="K135" s="156"/>
      <c r="L135" s="156"/>
      <c r="Y135" s="152"/>
      <c r="Z135" s="136"/>
      <c r="AA135" s="136"/>
      <c r="AB135" s="136"/>
    </row>
    <row r="136" spans="1:50" ht="19.149999999999999" customHeight="1" x14ac:dyDescent="0.25">
      <c r="A136" s="29" t="s">
        <v>135</v>
      </c>
      <c r="B136" s="60"/>
      <c r="C136" s="61"/>
      <c r="D136" s="157"/>
      <c r="E136" s="158"/>
      <c r="H136" s="159"/>
      <c r="I136" s="159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8"/>
      <c r="Z136" s="148"/>
      <c r="AA136" s="148"/>
      <c r="AB136" s="148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</row>
    <row r="137" spans="1:50" ht="46.9" customHeight="1" x14ac:dyDescent="0.3">
      <c r="A137" s="27" t="s">
        <v>125</v>
      </c>
      <c r="B137" s="62"/>
      <c r="C137" s="63"/>
      <c r="E137" s="147"/>
    </row>
    <row r="138" spans="1:50" ht="46.9" customHeight="1" x14ac:dyDescent="0.2"/>
  </sheetData>
  <sheetProtection algorithmName="SHA-512" hashValue="zvOgdGAHuDGDMswUdWNsq1a97jhu6lykZE65fmQcBJqP6UbWd6BxetjhSSSlOvLP3stiyc/Vtcm91OFv63JWeQ==" saltValue="LhdE31jEx2J+aty1avQS/g==" spinCount="100000" sheet="1" objects="1" scenarios="1" selectLockedCells="1"/>
  <protectedRanges>
    <protectedRange algorithmName="SHA-512" hashValue="gwIUlw3CeZ9kP2vLVPBTCahLTXuf/WW4jcDHNGCH7fHSP6xxpsZ64JgZaTBl+AWlwX7LWQavP1g5TIaUjJ808A==" saltValue="5XBckgL6BJFkqh3wreSAxA==" spinCount="100000" sqref="C3:D3" name="Název firmy"/>
    <protectedRange sqref="G6:L133" name="Nabídkové ceny"/>
  </protectedRanges>
  <mergeCells count="101">
    <mergeCell ref="L119:L133"/>
    <mergeCell ref="L42:L57"/>
    <mergeCell ref="L58:L74"/>
    <mergeCell ref="L75:L90"/>
    <mergeCell ref="L91:L104"/>
    <mergeCell ref="L105:L118"/>
    <mergeCell ref="I105:I118"/>
    <mergeCell ref="I119:I133"/>
    <mergeCell ref="K42:K57"/>
    <mergeCell ref="K58:K74"/>
    <mergeCell ref="K75:K90"/>
    <mergeCell ref="K91:K104"/>
    <mergeCell ref="K105:K118"/>
    <mergeCell ref="K119:K133"/>
    <mergeCell ref="I42:I57"/>
    <mergeCell ref="I58:I74"/>
    <mergeCell ref="I75:I90"/>
    <mergeCell ref="I91:I104"/>
    <mergeCell ref="K6:K23"/>
    <mergeCell ref="K24:K41"/>
    <mergeCell ref="L6:L23"/>
    <mergeCell ref="I6:I23"/>
    <mergeCell ref="I24:I41"/>
    <mergeCell ref="L24:L41"/>
    <mergeCell ref="A2:E2"/>
    <mergeCell ref="H119:H133"/>
    <mergeCell ref="A105:A118"/>
    <mergeCell ref="B105:B118"/>
    <mergeCell ref="A119:A133"/>
    <mergeCell ref="B119:B133"/>
    <mergeCell ref="H105:H118"/>
    <mergeCell ref="B58:B74"/>
    <mergeCell ref="A24:A41"/>
    <mergeCell ref="A42:A57"/>
    <mergeCell ref="B24:B41"/>
    <mergeCell ref="B42:B57"/>
    <mergeCell ref="F3:H3"/>
    <mergeCell ref="F42:F57"/>
    <mergeCell ref="F58:F74"/>
    <mergeCell ref="E6:E21"/>
    <mergeCell ref="J105:J118"/>
    <mergeCell ref="J119:J133"/>
    <mergeCell ref="A1:E1"/>
    <mergeCell ref="A3:B3"/>
    <mergeCell ref="C3:E3"/>
    <mergeCell ref="H91:H104"/>
    <mergeCell ref="H6:H23"/>
    <mergeCell ref="H24:H41"/>
    <mergeCell ref="H42:H57"/>
    <mergeCell ref="H58:H74"/>
    <mergeCell ref="H75:H90"/>
    <mergeCell ref="B75:B90"/>
    <mergeCell ref="A75:A90"/>
    <mergeCell ref="A91:A104"/>
    <mergeCell ref="B91:B104"/>
    <mergeCell ref="A6:A23"/>
    <mergeCell ref="B6:B23"/>
    <mergeCell ref="A58:A74"/>
    <mergeCell ref="E24:E39"/>
    <mergeCell ref="F6:F23"/>
    <mergeCell ref="F24:F41"/>
    <mergeCell ref="E42:E57"/>
    <mergeCell ref="E58:E73"/>
    <mergeCell ref="F91:F104"/>
    <mergeCell ref="Z91:Z104"/>
    <mergeCell ref="Z105:Z118"/>
    <mergeCell ref="Z119:Z133"/>
    <mergeCell ref="Y6:Y23"/>
    <mergeCell ref="Y24:Y41"/>
    <mergeCell ref="Y42:Y57"/>
    <mergeCell ref="Y58:Y74"/>
    <mergeCell ref="Y75:Y90"/>
    <mergeCell ref="Z6:Z23"/>
    <mergeCell ref="Z24:Z41"/>
    <mergeCell ref="Z42:Z57"/>
    <mergeCell ref="Z58:Z74"/>
    <mergeCell ref="Z75:Z90"/>
    <mergeCell ref="Y91:Y104"/>
    <mergeCell ref="Y105:Y118"/>
    <mergeCell ref="Y119:Y133"/>
    <mergeCell ref="J6:J23"/>
    <mergeCell ref="J24:J41"/>
    <mergeCell ref="J42:J57"/>
    <mergeCell ref="J58:J74"/>
    <mergeCell ref="J75:J90"/>
    <mergeCell ref="J91:J104"/>
    <mergeCell ref="G91:G104"/>
    <mergeCell ref="G105:G118"/>
    <mergeCell ref="G119:G133"/>
    <mergeCell ref="F105:F118"/>
    <mergeCell ref="F119:F133"/>
    <mergeCell ref="E75:E88"/>
    <mergeCell ref="E91:E102"/>
    <mergeCell ref="E105:E116"/>
    <mergeCell ref="E119:E131"/>
    <mergeCell ref="G6:G23"/>
    <mergeCell ref="G24:G41"/>
    <mergeCell ref="G42:G57"/>
    <mergeCell ref="G58:G74"/>
    <mergeCell ref="F75:F90"/>
    <mergeCell ref="G75:G90"/>
  </mergeCells>
  <pageMargins left="0.7" right="0.7" top="0.78740157499999996" bottom="0.78740157499999996" header="0.3" footer="0.3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workbookViewId="0">
      <selection activeCell="C5" sqref="C5"/>
    </sheetView>
  </sheetViews>
  <sheetFormatPr defaultRowHeight="15" x14ac:dyDescent="0.25"/>
  <cols>
    <col min="1" max="1" width="9.140625" style="161"/>
    <col min="2" max="2" width="45.5703125" style="161" customWidth="1"/>
    <col min="3" max="3" width="42.5703125" style="161" customWidth="1"/>
    <col min="4" max="16384" width="9.140625" style="161"/>
  </cols>
  <sheetData>
    <row r="1" spans="2:3" ht="15.75" thickBot="1" x14ac:dyDescent="0.3">
      <c r="B1" s="160"/>
      <c r="C1" s="160"/>
    </row>
    <row r="2" spans="2:3" ht="25.5" thickBot="1" x14ac:dyDescent="0.3">
      <c r="B2" s="166" t="s">
        <v>145</v>
      </c>
      <c r="C2" s="162" t="s">
        <v>144</v>
      </c>
    </row>
    <row r="3" spans="2:3" ht="49.15" customHeight="1" x14ac:dyDescent="0.25">
      <c r="B3" s="167" t="s">
        <v>84</v>
      </c>
      <c r="C3" s="163"/>
    </row>
    <row r="4" spans="2:3" ht="49.15" customHeight="1" x14ac:dyDescent="0.25">
      <c r="B4" s="168" t="s">
        <v>115</v>
      </c>
      <c r="C4" s="163"/>
    </row>
    <row r="5" spans="2:3" ht="49.15" customHeight="1" x14ac:dyDescent="0.25">
      <c r="B5" s="167" t="s">
        <v>116</v>
      </c>
      <c r="C5" s="163"/>
    </row>
    <row r="6" spans="2:3" ht="49.15" customHeight="1" x14ac:dyDescent="0.25">
      <c r="B6" s="168" t="s">
        <v>141</v>
      </c>
      <c r="C6" s="163"/>
    </row>
    <row r="7" spans="2:3" ht="49.15" customHeight="1" x14ac:dyDescent="0.25">
      <c r="B7" s="168" t="s">
        <v>120</v>
      </c>
      <c r="C7" s="164"/>
    </row>
    <row r="8" spans="2:3" ht="49.15" customHeight="1" x14ac:dyDescent="0.25">
      <c r="B8" s="168" t="s">
        <v>85</v>
      </c>
      <c r="C8" s="164"/>
    </row>
    <row r="9" spans="2:3" ht="49.15" customHeight="1" x14ac:dyDescent="0.25">
      <c r="B9" s="168" t="s">
        <v>86</v>
      </c>
      <c r="C9" s="164"/>
    </row>
    <row r="10" spans="2:3" ht="49.15" customHeight="1" x14ac:dyDescent="0.25">
      <c r="B10" s="168" t="s">
        <v>87</v>
      </c>
      <c r="C10" s="164"/>
    </row>
    <row r="11" spans="2:3" ht="49.15" customHeight="1" x14ac:dyDescent="0.25">
      <c r="B11" s="168" t="s">
        <v>96</v>
      </c>
      <c r="C11" s="164"/>
    </row>
    <row r="12" spans="2:3" ht="49.15" customHeight="1" x14ac:dyDescent="0.25">
      <c r="B12" s="168" t="s">
        <v>88</v>
      </c>
      <c r="C12" s="164"/>
    </row>
    <row r="13" spans="2:3" ht="49.15" customHeight="1" x14ac:dyDescent="0.25">
      <c r="B13" s="168" t="s">
        <v>97</v>
      </c>
      <c r="C13" s="164"/>
    </row>
    <row r="14" spans="2:3" ht="49.15" customHeight="1" x14ac:dyDescent="0.25">
      <c r="B14" s="168" t="s">
        <v>98</v>
      </c>
      <c r="C14" s="164"/>
    </row>
    <row r="15" spans="2:3" ht="49.15" customHeight="1" x14ac:dyDescent="0.25">
      <c r="B15" s="168" t="s">
        <v>89</v>
      </c>
      <c r="C15" s="164"/>
    </row>
    <row r="16" spans="2:3" ht="49.15" customHeight="1" x14ac:dyDescent="0.25">
      <c r="B16" s="168" t="s">
        <v>90</v>
      </c>
      <c r="C16" s="164"/>
    </row>
    <row r="17" spans="2:3" ht="49.15" customHeight="1" x14ac:dyDescent="0.25">
      <c r="B17" s="168" t="s">
        <v>91</v>
      </c>
      <c r="C17" s="164"/>
    </row>
    <row r="18" spans="2:3" ht="49.15" customHeight="1" x14ac:dyDescent="0.25">
      <c r="B18" s="168" t="s">
        <v>92</v>
      </c>
      <c r="C18" s="164"/>
    </row>
    <row r="19" spans="2:3" ht="49.15" customHeight="1" x14ac:dyDescent="0.25">
      <c r="B19" s="168" t="s">
        <v>93</v>
      </c>
      <c r="C19" s="164"/>
    </row>
    <row r="20" spans="2:3" ht="49.15" customHeight="1" thickBot="1" x14ac:dyDescent="0.3">
      <c r="B20" s="169" t="s">
        <v>94</v>
      </c>
      <c r="C20" s="165"/>
    </row>
  </sheetData>
  <sheetProtection algorithmName="SHA-512" hashValue="GnKxlzv0P77g63oMyRP+GNAr8mo3sLPJHOTOsE5ZVei0ZU2suu4N1wv1rgdQP6wgTULULyjZyPlFyQcU2Bgh3Q==" saltValue="otJR4330HZrIY3FrhLbd9Q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M6" sqref="M6"/>
    </sheetView>
  </sheetViews>
  <sheetFormatPr defaultRowHeight="15" x14ac:dyDescent="0.25"/>
  <cols>
    <col min="1" max="1" width="8.85546875" customWidth="1"/>
    <col min="2" max="2" width="37.42578125" customWidth="1"/>
    <col min="3" max="3" width="10.85546875" customWidth="1"/>
  </cols>
  <sheetData>
    <row r="1" spans="2:11" s="1" customFormat="1" ht="13.15" customHeight="1" x14ac:dyDescent="0.2"/>
    <row r="2" spans="2:11" s="1" customFormat="1" ht="13.15" customHeight="1" thickBot="1" x14ac:dyDescent="0.25">
      <c r="B2" s="18"/>
      <c r="C2" s="18"/>
    </row>
    <row r="3" spans="2:11" s="1" customFormat="1" ht="46.15" customHeight="1" thickBot="1" x14ac:dyDescent="0.25">
      <c r="B3" s="7" t="s">
        <v>108</v>
      </c>
      <c r="C3" s="8" t="s">
        <v>100</v>
      </c>
      <c r="D3" s="8" t="s">
        <v>101</v>
      </c>
      <c r="E3" s="8" t="s">
        <v>102</v>
      </c>
      <c r="F3" s="8" t="s">
        <v>103</v>
      </c>
      <c r="G3" s="8" t="s">
        <v>104</v>
      </c>
      <c r="H3" s="8" t="s">
        <v>105</v>
      </c>
      <c r="I3" s="8" t="s">
        <v>106</v>
      </c>
      <c r="J3" s="8" t="s">
        <v>107</v>
      </c>
      <c r="K3" s="9" t="s">
        <v>109</v>
      </c>
    </row>
    <row r="4" spans="2:11" s="1" customFormat="1" ht="46.15" customHeight="1" x14ac:dyDescent="0.2">
      <c r="B4" s="15" t="s">
        <v>84</v>
      </c>
      <c r="C4" s="2">
        <v>34</v>
      </c>
      <c r="D4" s="2">
        <v>5</v>
      </c>
      <c r="E4" s="2">
        <v>2</v>
      </c>
      <c r="F4" s="2">
        <v>5</v>
      </c>
      <c r="G4" s="2">
        <v>6</v>
      </c>
      <c r="H4" s="2">
        <v>10</v>
      </c>
      <c r="I4" s="2">
        <v>10</v>
      </c>
      <c r="J4" s="2">
        <v>10</v>
      </c>
      <c r="K4" s="6">
        <f>SUM(C4:J4)</f>
        <v>82</v>
      </c>
    </row>
    <row r="5" spans="2:11" s="1" customFormat="1" ht="46.15" customHeight="1" x14ac:dyDescent="0.2">
      <c r="B5" s="16" t="s">
        <v>95</v>
      </c>
      <c r="C5" s="3">
        <v>10</v>
      </c>
      <c r="D5" s="3"/>
      <c r="E5" s="3"/>
      <c r="F5" s="3"/>
      <c r="G5" s="3"/>
      <c r="H5" s="3"/>
      <c r="I5" s="3"/>
      <c r="J5" s="3"/>
      <c r="K5" s="4">
        <f t="shared" ref="K5:K18" si="0">SUM(C5:J5)</f>
        <v>10</v>
      </c>
    </row>
    <row r="6" spans="2:11" s="1" customFormat="1" ht="46.15" customHeight="1" x14ac:dyDescent="0.2">
      <c r="B6" s="16" t="s">
        <v>85</v>
      </c>
      <c r="C6" s="3">
        <v>5</v>
      </c>
      <c r="D6" s="3">
        <v>15</v>
      </c>
      <c r="E6" s="3"/>
      <c r="F6" s="3"/>
      <c r="G6" s="3"/>
      <c r="H6" s="3">
        <v>10</v>
      </c>
      <c r="I6" s="3"/>
      <c r="J6" s="3"/>
      <c r="K6" s="4">
        <f t="shared" si="0"/>
        <v>30</v>
      </c>
    </row>
    <row r="7" spans="2:11" s="1" customFormat="1" ht="46.15" customHeight="1" x14ac:dyDescent="0.2">
      <c r="B7" s="16" t="s">
        <v>86</v>
      </c>
      <c r="C7" s="3"/>
      <c r="D7" s="3"/>
      <c r="E7" s="3">
        <v>2</v>
      </c>
      <c r="F7" s="3"/>
      <c r="G7" s="3"/>
      <c r="H7" s="3"/>
      <c r="I7" s="3"/>
      <c r="J7" s="3"/>
      <c r="K7" s="4">
        <f t="shared" si="0"/>
        <v>2</v>
      </c>
    </row>
    <row r="8" spans="2:11" s="1" customFormat="1" ht="46.15" customHeight="1" x14ac:dyDescent="0.2">
      <c r="B8" s="16" t="s">
        <v>87</v>
      </c>
      <c r="C8" s="3">
        <v>30</v>
      </c>
      <c r="D8" s="3"/>
      <c r="E8" s="3"/>
      <c r="F8" s="3"/>
      <c r="G8" s="3"/>
      <c r="H8" s="3">
        <v>10</v>
      </c>
      <c r="I8" s="3"/>
      <c r="J8" s="3"/>
      <c r="K8" s="4">
        <f t="shared" si="0"/>
        <v>40</v>
      </c>
    </row>
    <row r="9" spans="2:11" s="1" customFormat="1" ht="46.15" customHeight="1" x14ac:dyDescent="0.2">
      <c r="B9" s="16" t="s">
        <v>96</v>
      </c>
      <c r="C9" s="3"/>
      <c r="D9" s="3">
        <v>10</v>
      </c>
      <c r="E9" s="3"/>
      <c r="F9" s="3">
        <v>10</v>
      </c>
      <c r="G9" s="3"/>
      <c r="H9" s="3"/>
      <c r="I9" s="3"/>
      <c r="J9" s="3"/>
      <c r="K9" s="4">
        <f t="shared" si="0"/>
        <v>20</v>
      </c>
    </row>
    <row r="10" spans="2:11" s="1" customFormat="1" ht="46.15" customHeight="1" x14ac:dyDescent="0.2">
      <c r="B10" s="16" t="s">
        <v>88</v>
      </c>
      <c r="C10" s="3"/>
      <c r="D10" s="3">
        <v>30</v>
      </c>
      <c r="E10" s="3"/>
      <c r="F10" s="3"/>
      <c r="G10" s="3"/>
      <c r="H10" s="3">
        <v>10</v>
      </c>
      <c r="I10" s="3"/>
      <c r="J10" s="3"/>
      <c r="K10" s="4">
        <f t="shared" si="0"/>
        <v>40</v>
      </c>
    </row>
    <row r="11" spans="2:11" s="1" customFormat="1" ht="46.15" customHeight="1" x14ac:dyDescent="0.2">
      <c r="B11" s="16" t="s">
        <v>97</v>
      </c>
      <c r="C11" s="3">
        <v>3</v>
      </c>
      <c r="D11" s="3">
        <v>3</v>
      </c>
      <c r="E11" s="3"/>
      <c r="F11" s="3">
        <v>3</v>
      </c>
      <c r="G11" s="3">
        <v>1</v>
      </c>
      <c r="H11" s="3"/>
      <c r="I11" s="3"/>
      <c r="J11" s="3"/>
      <c r="K11" s="4">
        <f t="shared" si="0"/>
        <v>10</v>
      </c>
    </row>
    <row r="12" spans="2:11" s="1" customFormat="1" ht="46.15" customHeight="1" x14ac:dyDescent="0.2">
      <c r="B12" s="16" t="s">
        <v>98</v>
      </c>
      <c r="C12" s="3"/>
      <c r="D12" s="3">
        <v>20</v>
      </c>
      <c r="E12" s="3"/>
      <c r="F12" s="3"/>
      <c r="G12" s="3">
        <v>5</v>
      </c>
      <c r="H12" s="3"/>
      <c r="I12" s="3"/>
      <c r="J12" s="3"/>
      <c r="K12" s="4">
        <f t="shared" si="0"/>
        <v>25</v>
      </c>
    </row>
    <row r="13" spans="2:11" s="1" customFormat="1" ht="46.15" customHeight="1" x14ac:dyDescent="0.2">
      <c r="B13" s="16" t="s">
        <v>89</v>
      </c>
      <c r="C13" s="3"/>
      <c r="D13" s="3">
        <v>3</v>
      </c>
      <c r="E13" s="3">
        <v>15</v>
      </c>
      <c r="F13" s="3"/>
      <c r="G13" s="3"/>
      <c r="H13" s="3"/>
      <c r="I13" s="3"/>
      <c r="J13" s="3"/>
      <c r="K13" s="4">
        <f t="shared" si="0"/>
        <v>18</v>
      </c>
    </row>
    <row r="14" spans="2:11" s="1" customFormat="1" ht="46.15" customHeight="1" x14ac:dyDescent="0.2">
      <c r="B14" s="16" t="s">
        <v>90</v>
      </c>
      <c r="C14" s="3"/>
      <c r="D14" s="3">
        <v>2</v>
      </c>
      <c r="E14" s="3"/>
      <c r="F14" s="3"/>
      <c r="G14" s="3"/>
      <c r="H14" s="3">
        <v>10</v>
      </c>
      <c r="I14" s="3"/>
      <c r="J14" s="3"/>
      <c r="K14" s="4">
        <f t="shared" si="0"/>
        <v>12</v>
      </c>
    </row>
    <row r="15" spans="2:11" s="1" customFormat="1" ht="46.15" customHeight="1" x14ac:dyDescent="0.2">
      <c r="B15" s="16" t="s">
        <v>91</v>
      </c>
      <c r="C15" s="3">
        <v>17</v>
      </c>
      <c r="D15" s="3">
        <v>17</v>
      </c>
      <c r="E15" s="3">
        <v>5</v>
      </c>
      <c r="F15" s="3">
        <v>8</v>
      </c>
      <c r="G15" s="3">
        <v>8</v>
      </c>
      <c r="H15" s="3">
        <v>65</v>
      </c>
      <c r="I15" s="3"/>
      <c r="J15" s="3"/>
      <c r="K15" s="4">
        <f t="shared" si="0"/>
        <v>120</v>
      </c>
    </row>
    <row r="16" spans="2:11" s="1" customFormat="1" ht="46.15" customHeight="1" x14ac:dyDescent="0.2">
      <c r="B16" s="16" t="s">
        <v>92</v>
      </c>
      <c r="C16" s="3"/>
      <c r="D16" s="3">
        <v>9</v>
      </c>
      <c r="E16" s="3"/>
      <c r="F16" s="3"/>
      <c r="G16" s="3"/>
      <c r="H16" s="3">
        <v>6</v>
      </c>
      <c r="I16" s="3"/>
      <c r="J16" s="3"/>
      <c r="K16" s="4">
        <f t="shared" si="0"/>
        <v>15</v>
      </c>
    </row>
    <row r="17" spans="2:11" s="1" customFormat="1" ht="46.15" customHeight="1" x14ac:dyDescent="0.2">
      <c r="B17" s="16" t="s">
        <v>93</v>
      </c>
      <c r="C17" s="3"/>
      <c r="D17" s="3">
        <v>1</v>
      </c>
      <c r="E17" s="3">
        <v>8</v>
      </c>
      <c r="F17" s="3">
        <v>4</v>
      </c>
      <c r="G17" s="3"/>
      <c r="H17" s="3"/>
      <c r="I17" s="3"/>
      <c r="J17" s="3"/>
      <c r="K17" s="4">
        <f t="shared" si="0"/>
        <v>13</v>
      </c>
    </row>
    <row r="18" spans="2:11" s="1" customFormat="1" ht="43.9" customHeight="1" thickBot="1" x14ac:dyDescent="0.25">
      <c r="B18" s="17" t="s">
        <v>94</v>
      </c>
      <c r="C18" s="10"/>
      <c r="D18" s="10">
        <v>15</v>
      </c>
      <c r="E18" s="10"/>
      <c r="F18" s="10"/>
      <c r="G18" s="10"/>
      <c r="H18" s="10"/>
      <c r="I18" s="10"/>
      <c r="J18" s="10"/>
      <c r="K18" s="11">
        <f t="shared" si="0"/>
        <v>15</v>
      </c>
    </row>
    <row r="19" spans="2:11" s="5" customFormat="1" ht="27.6" customHeight="1" thickBot="1" x14ac:dyDescent="0.3">
      <c r="B19" s="12" t="s">
        <v>109</v>
      </c>
      <c r="C19" s="13">
        <f>SUM(C4:C18)</f>
        <v>99</v>
      </c>
      <c r="D19" s="13">
        <f t="shared" ref="D19:K19" si="1">SUM(D4:D18)</f>
        <v>130</v>
      </c>
      <c r="E19" s="13">
        <f t="shared" si="1"/>
        <v>32</v>
      </c>
      <c r="F19" s="13">
        <f t="shared" si="1"/>
        <v>30</v>
      </c>
      <c r="G19" s="13">
        <f t="shared" si="1"/>
        <v>20</v>
      </c>
      <c r="H19" s="13">
        <f t="shared" si="1"/>
        <v>121</v>
      </c>
      <c r="I19" s="13">
        <f t="shared" si="1"/>
        <v>10</v>
      </c>
      <c r="J19" s="13">
        <f t="shared" si="1"/>
        <v>10</v>
      </c>
      <c r="K19" s="14">
        <f t="shared" si="1"/>
        <v>452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 a ceny</vt:lpstr>
      <vt:lpstr>Místa plnění a kontaky </vt:lpstr>
      <vt:lpstr>Místa plnění a počty ks</vt:lpstr>
    </vt:vector>
  </TitlesOfParts>
  <Company>SVS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Puciová</dc:creator>
  <cp:lastModifiedBy>Jarmila Bočánková</cp:lastModifiedBy>
  <cp:lastPrinted>2025-08-18T06:02:23Z</cp:lastPrinted>
  <dcterms:created xsi:type="dcterms:W3CDTF">2022-01-07T10:34:56Z</dcterms:created>
  <dcterms:modified xsi:type="dcterms:W3CDTF">2025-09-18T09:26:35Z</dcterms:modified>
</cp:coreProperties>
</file>