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870" windowHeight="73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<sst xmlns="http://schemas.openxmlformats.org/spreadsheetml/2006/main" count="188" uniqueCount="103">
  <si>
    <t xml:space="preserve"> Ostrava</t>
  </si>
  <si>
    <t>m2</t>
  </si>
  <si>
    <t>četnost</t>
  </si>
  <si>
    <t>cena místnosti/měsíc           v Kč bez DPH</t>
  </si>
  <si>
    <t>budova SVS Ostrava</t>
  </si>
  <si>
    <t>koberce vysávání</t>
  </si>
  <si>
    <t>kanceláře</t>
  </si>
  <si>
    <t>1 x týdně</t>
  </si>
  <si>
    <t>chodby</t>
  </si>
  <si>
    <t>5 x týdně</t>
  </si>
  <si>
    <t>zasedací místnost</t>
  </si>
  <si>
    <t>12 x ročně</t>
  </si>
  <si>
    <t>chodby vstup</t>
  </si>
  <si>
    <t>vytírání</t>
  </si>
  <si>
    <t xml:space="preserve"> </t>
  </si>
  <si>
    <t>WC, kuchyňky</t>
  </si>
  <si>
    <t>obklady</t>
  </si>
  <si>
    <t>2 x týdně</t>
  </si>
  <si>
    <t>schodiště celé</t>
  </si>
  <si>
    <t>úklidová místnost, archiv, sklad EPI, sklad kanc. potřeb</t>
  </si>
  <si>
    <t>chodba sklep, prádelna</t>
  </si>
  <si>
    <t>praní, žehlení v budově zákazníka</t>
  </si>
  <si>
    <t xml:space="preserve"> průběžně</t>
  </si>
  <si>
    <t>80 ks ručníků, 40 ks utěrek/měsíc</t>
  </si>
  <si>
    <t>Celkem za Ostravu</t>
  </si>
  <si>
    <t xml:space="preserve"> Nový Jičín</t>
  </si>
  <si>
    <t>koberce - vysávání</t>
  </si>
  <si>
    <t>kanceláře v užívání, chodby</t>
  </si>
  <si>
    <t>chodby, schodiště, WC</t>
  </si>
  <si>
    <t>obklady WC a kuchyňka</t>
  </si>
  <si>
    <t>sklepy a prádelna</t>
  </si>
  <si>
    <r>
      <rPr>
        <b/>
        <u val="single"/>
        <sz val="11"/>
        <color rgb="FFFF0000"/>
        <rFont val="Calibri"/>
        <family val="2"/>
      </rPr>
      <t>ručníky</t>
    </r>
    <r>
      <rPr>
        <sz val="11"/>
        <color theme="1"/>
        <rFont val="Calibri"/>
        <family val="2"/>
        <scheme val="minor"/>
      </rPr>
      <t>- praní, žehlení v budově zákazníka</t>
    </r>
  </si>
  <si>
    <t>průběžně</t>
  </si>
  <si>
    <t>24 ks ručníků, 16 ks utěrek/měsíc</t>
  </si>
  <si>
    <t>Celkem za Nový Jičín</t>
  </si>
  <si>
    <t xml:space="preserve">  Bruntál</t>
  </si>
  <si>
    <t>kanceláře v užívání, kopírovací místnost, chodba</t>
  </si>
  <si>
    <t>chodby, schodiště, WC, kuchyňka, labor.</t>
  </si>
  <si>
    <t>úklidová místnost, rozmnožovna, sklad dokumentů</t>
  </si>
  <si>
    <t>balkóny</t>
  </si>
  <si>
    <t>6 x ročně</t>
  </si>
  <si>
    <t>sklepy</t>
  </si>
  <si>
    <t>Celkem za Bruntál</t>
  </si>
  <si>
    <t xml:space="preserve"> Opava</t>
  </si>
  <si>
    <t>budova SVS Opava</t>
  </si>
  <si>
    <t>vysávání</t>
  </si>
  <si>
    <t>kanceláře v užívání, chodba</t>
  </si>
  <si>
    <t>235.60</t>
  </si>
  <si>
    <t>chodba</t>
  </si>
  <si>
    <t>zasedačka</t>
  </si>
  <si>
    <t>WC, kuchyňka</t>
  </si>
  <si>
    <t>vestibul, schodiště</t>
  </si>
  <si>
    <t>3 x týdně</t>
  </si>
  <si>
    <t>sklad I, II a III, telefonní ústředna</t>
  </si>
  <si>
    <t xml:space="preserve">praní, žehlení v budově zákazníka  </t>
  </si>
  <si>
    <t>36 ks ručníků, 8 utěrek/měsíc</t>
  </si>
  <si>
    <t>praní záclon</t>
  </si>
  <si>
    <t>3 ks</t>
  </si>
  <si>
    <t>4x ročně</t>
  </si>
  <si>
    <t>záclony 3 ks/4x ročně</t>
  </si>
  <si>
    <t>Celkem za Opavu</t>
  </si>
  <si>
    <t>VHS Otice</t>
  </si>
  <si>
    <t>úklidová plocha, kancelář  - vytírání</t>
  </si>
  <si>
    <t>2xtýdně</t>
  </si>
  <si>
    <t>Obklady, kancelář</t>
  </si>
  <si>
    <t>4xročně</t>
  </si>
  <si>
    <t>šatna,WC vytírání</t>
  </si>
  <si>
    <t>3xtýdně</t>
  </si>
  <si>
    <t>šatna, WC  obklady</t>
  </si>
  <si>
    <t>1xtýdně</t>
  </si>
  <si>
    <t>Celkem za Otice</t>
  </si>
  <si>
    <t>Celkem za Opavu a Otice</t>
  </si>
  <si>
    <t>Frýdek Místek</t>
  </si>
  <si>
    <t>budova SVS Frýdek Místek</t>
  </si>
  <si>
    <t>kanceláře v užívání</t>
  </si>
  <si>
    <t>nepoužívané kanceláře a zasedací místnost</t>
  </si>
  <si>
    <t>4 x ročně</t>
  </si>
  <si>
    <t>WC, kuchyňka, schodiště</t>
  </si>
  <si>
    <t>obklady kuchyňka a WC</t>
  </si>
  <si>
    <t>VHS DIEMA</t>
  </si>
  <si>
    <t>úklidová plocha</t>
  </si>
  <si>
    <t>70 ks utěrek a ručníků/měsíc</t>
  </si>
  <si>
    <t>Celkem KVS SVS a DIEMA</t>
  </si>
  <si>
    <t>ČSÚ - nájemníci</t>
  </si>
  <si>
    <t>kancelář - koberce - vysávání</t>
  </si>
  <si>
    <t>kancelář - lino - vytírání</t>
  </si>
  <si>
    <t>WC, kuchyňka, chodba - vytírání</t>
  </si>
  <si>
    <t>nájemníci celkem</t>
  </si>
  <si>
    <t>Celkem za Frýdek-Místek</t>
  </si>
  <si>
    <t>Karviná</t>
  </si>
  <si>
    <t>budova SVS Karviná</t>
  </si>
  <si>
    <t>kanceláře, chodba</t>
  </si>
  <si>
    <t>sklady</t>
  </si>
  <si>
    <t>Celkem KVS SVS</t>
  </si>
  <si>
    <t>VHS Český Těšín</t>
  </si>
  <si>
    <t>praní ručníků, utěrek,triček a bavlněných rukavic</t>
  </si>
  <si>
    <t>vytírání (kanceláře, chodba, WC, provozní místnosti)</t>
  </si>
  <si>
    <t>celkem VHS</t>
  </si>
  <si>
    <t>Celkem za Karvinou</t>
  </si>
  <si>
    <t xml:space="preserve"> 100 kusů ručníku, 40 kusů utěrek, 60 kusů triček a 240 kusů bavlněných rukavic/měsíc</t>
  </si>
  <si>
    <t xml:space="preserve">Celkem </t>
  </si>
  <si>
    <t>Rozsah předmětu plnění veřejné zakázky a specifikace výměr jednotlivých lokalit - úklidová plocha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</si>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</sst>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6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70C0"/>
      <name val="Calibri"/>
      <family val="2"/>
    </font>
    <font>
      <b/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6"/>
      <color rgb="FF000000"/>
      <name val="Calibri"/>
      <family val="2"/>
    </font>
    <font>
      <u val="single"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C00000"/>
      <name val="Calibri"/>
      <family val="2"/>
    </font>
    <font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8" fillId="0" borderId="2" xfId="0" applyFont="1" applyBorder="1"/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9" fillId="0" borderId="0" xfId="0" applyFont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Border="1"/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wrapText="1"/>
    </xf>
    <xf numFmtId="0" fontId="6" fillId="3" borderId="1" xfId="0" applyFont="1" applyFill="1" applyBorder="1"/>
    <xf numFmtId="0" fontId="0" fillId="3" borderId="1" xfId="0" applyFill="1" applyBorder="1"/>
    <xf numFmtId="3" fontId="6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2" fillId="0" borderId="2" xfId="0" applyFont="1" applyBorder="1"/>
    <xf numFmtId="0" fontId="0" fillId="0" borderId="9" xfId="0" applyBorder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2" xfId="0" applyFont="1" applyBorder="1"/>
    <xf numFmtId="0" fontId="8" fillId="0" borderId="7" xfId="0" applyFont="1" applyBorder="1"/>
    <xf numFmtId="0" fontId="0" fillId="0" borderId="8" xfId="0" applyBorder="1"/>
    <xf numFmtId="0" fontId="0" fillId="0" borderId="10" xfId="0" applyBorder="1"/>
    <xf numFmtId="0" fontId="0" fillId="4" borderId="1" xfId="0" applyFont="1" applyFill="1" applyBorder="1"/>
    <xf numFmtId="0" fontId="13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1" xfId="0" applyFont="1" applyBorder="1"/>
    <xf numFmtId="0" fontId="0" fillId="0" borderId="1" xfId="0" applyFont="1" applyBorder="1"/>
    <xf numFmtId="0" fontId="14" fillId="0" borderId="0" xfId="0" applyFont="1"/>
    <xf numFmtId="0" fontId="13" fillId="0" borderId="2" xfId="0" applyFont="1" applyBorder="1"/>
    <xf numFmtId="0" fontId="6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7" fillId="0" borderId="5" xfId="0" applyFont="1" applyBorder="1"/>
    <xf numFmtId="0" fontId="17" fillId="0" borderId="3" xfId="0" applyFont="1" applyBorder="1"/>
    <xf numFmtId="0" fontId="13" fillId="0" borderId="11" xfId="0" applyFont="1" applyBorder="1"/>
    <xf numFmtId="0" fontId="13" fillId="0" borderId="4" xfId="0" applyFont="1" applyBorder="1"/>
    <xf numFmtId="0" fontId="13" fillId="0" borderId="1" xfId="0" applyFont="1" applyBorder="1" applyAlignment="1">
      <alignment horizontal="right"/>
    </xf>
    <xf numFmtId="0" fontId="13" fillId="0" borderId="12" xfId="0" applyFont="1" applyBorder="1"/>
    <xf numFmtId="0" fontId="13" fillId="0" borderId="13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right"/>
    </xf>
    <xf numFmtId="0" fontId="6" fillId="5" borderId="14" xfId="0" applyFont="1" applyFill="1" applyBorder="1"/>
    <xf numFmtId="4" fontId="15" fillId="5" borderId="1" xfId="0" applyNumberFormat="1" applyFont="1" applyFill="1" applyBorder="1"/>
    <xf numFmtId="0" fontId="0" fillId="5" borderId="1" xfId="0" applyFill="1" applyBorder="1"/>
    <xf numFmtId="3" fontId="6" fillId="5" borderId="1" xfId="0" applyNumberFormat="1" applyFont="1" applyFill="1" applyBorder="1" applyAlignment="1">
      <alignment horizontal="right"/>
    </xf>
    <xf numFmtId="0" fontId="0" fillId="6" borderId="0" xfId="0" applyFill="1"/>
    <xf numFmtId="0" fontId="13" fillId="0" borderId="0" xfId="0" applyFont="1" applyFill="1" applyBorder="1"/>
    <xf numFmtId="0" fontId="0" fillId="0" borderId="0" xfId="0" applyAlignment="1">
      <alignment horizontal="right"/>
    </xf>
    <xf numFmtId="4" fontId="15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0" fontId="18" fillId="0" borderId="0" xfId="20">
      <alignment/>
      <protection/>
    </xf>
    <xf numFmtId="0" fontId="18" fillId="0" borderId="1" xfId="20" applyBorder="1">
      <alignment/>
      <protection/>
    </xf>
    <xf numFmtId="0" fontId="6" fillId="0" borderId="1" xfId="20" applyFont="1" applyBorder="1" applyAlignment="1">
      <alignment/>
      <protection/>
    </xf>
    <xf numFmtId="0" fontId="6" fillId="0" borderId="1" xfId="20" applyFont="1" applyBorder="1" applyAlignment="1">
      <alignment wrapText="1"/>
      <protection/>
    </xf>
    <xf numFmtId="0" fontId="7" fillId="0" borderId="2" xfId="20" applyFont="1" applyBorder="1">
      <alignment/>
      <protection/>
    </xf>
    <xf numFmtId="0" fontId="18" fillId="0" borderId="3" xfId="20" applyBorder="1">
      <alignment/>
      <protection/>
    </xf>
    <xf numFmtId="0" fontId="18" fillId="0" borderId="4" xfId="20" applyBorder="1">
      <alignment/>
      <protection/>
    </xf>
    <xf numFmtId="0" fontId="8" fillId="0" borderId="2" xfId="20" applyFont="1" applyBorder="1">
      <alignment/>
      <protection/>
    </xf>
    <xf numFmtId="0" fontId="18" fillId="0" borderId="1" xfId="20" applyBorder="1" applyAlignment="1">
      <alignment horizontal="right"/>
      <protection/>
    </xf>
    <xf numFmtId="0" fontId="18" fillId="0" borderId="1" xfId="20" applyFont="1" applyBorder="1" applyAlignment="1">
      <alignment horizontal="right"/>
      <protection/>
    </xf>
    <xf numFmtId="0" fontId="18" fillId="0" borderId="2" xfId="20" applyBorder="1">
      <alignment/>
      <protection/>
    </xf>
    <xf numFmtId="0" fontId="18" fillId="0" borderId="3" xfId="20" applyBorder="1" applyAlignment="1">
      <alignment horizontal="right"/>
      <protection/>
    </xf>
    <xf numFmtId="0" fontId="18" fillId="0" borderId="4" xfId="20" applyBorder="1" applyAlignment="1">
      <alignment horizontal="right"/>
      <protection/>
    </xf>
    <xf numFmtId="3" fontId="18" fillId="0" borderId="1" xfId="20" applyNumberFormat="1" applyBorder="1" applyAlignment="1">
      <alignment horizontal="right"/>
      <protection/>
    </xf>
    <xf numFmtId="0" fontId="19" fillId="0" borderId="2" xfId="20" applyFont="1" applyBorder="1">
      <alignment/>
      <protection/>
    </xf>
    <xf numFmtId="0" fontId="18" fillId="0" borderId="3" xfId="20" applyFont="1" applyBorder="1" applyAlignment="1">
      <alignment horizontal="right"/>
      <protection/>
    </xf>
    <xf numFmtId="0" fontId="9" fillId="0" borderId="1" xfId="20" applyFont="1" applyBorder="1">
      <alignment/>
      <protection/>
    </xf>
    <xf numFmtId="0" fontId="6" fillId="0" borderId="1" xfId="20" applyFont="1" applyBorder="1" applyAlignment="1">
      <alignment horizontal="right"/>
      <protection/>
    </xf>
    <xf numFmtId="0" fontId="9" fillId="0" borderId="0" xfId="20" applyFont="1">
      <alignment/>
      <protection/>
    </xf>
    <xf numFmtId="0" fontId="18" fillId="0" borderId="1" xfId="20" applyFont="1" applyBorder="1">
      <alignment/>
      <protection/>
    </xf>
    <xf numFmtId="0" fontId="6" fillId="0" borderId="1" xfId="20" applyFont="1" applyBorder="1">
      <alignment/>
      <protection/>
    </xf>
    <xf numFmtId="3" fontId="6" fillId="0" borderId="1" xfId="20" applyNumberFormat="1" applyFont="1" applyBorder="1" applyAlignment="1">
      <alignment horizontal="right"/>
      <protection/>
    </xf>
    <xf numFmtId="0" fontId="20" fillId="0" borderId="2" xfId="20" applyFont="1" applyBorder="1">
      <alignment/>
      <protection/>
    </xf>
    <xf numFmtId="0" fontId="13" fillId="0" borderId="1" xfId="20" applyFont="1" applyBorder="1">
      <alignment/>
      <protection/>
    </xf>
    <xf numFmtId="0" fontId="13" fillId="0" borderId="1" xfId="20" applyFont="1" applyBorder="1" applyAlignment="1">
      <alignment horizontal="right"/>
      <protection/>
    </xf>
    <xf numFmtId="0" fontId="13" fillId="0" borderId="15" xfId="20" applyFont="1" applyBorder="1" applyAlignment="1">
      <alignment horizontal="right"/>
      <protection/>
    </xf>
    <xf numFmtId="0" fontId="13" fillId="0" borderId="0" xfId="20" applyFont="1">
      <alignment/>
      <protection/>
    </xf>
    <xf numFmtId="0" fontId="18" fillId="0" borderId="14" xfId="20" applyBorder="1" applyAlignment="1">
      <alignment horizontal="right"/>
      <protection/>
    </xf>
    <xf numFmtId="0" fontId="6" fillId="3" borderId="1" xfId="20" applyFont="1" applyFill="1" applyBorder="1">
      <alignment/>
      <protection/>
    </xf>
    <xf numFmtId="0" fontId="6" fillId="3" borderId="1" xfId="20" applyFont="1" applyFill="1" applyBorder="1" applyAlignment="1">
      <alignment horizontal="right"/>
      <protection/>
    </xf>
    <xf numFmtId="0" fontId="18" fillId="3" borderId="14" xfId="20" applyFill="1" applyBorder="1" applyAlignment="1">
      <alignment horizontal="right"/>
      <protection/>
    </xf>
    <xf numFmtId="3" fontId="6" fillId="3" borderId="1" xfId="20" applyNumberFormat="1" applyFont="1" applyFill="1" applyBorder="1" applyAlignment="1">
      <alignment horizontal="right"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 wrapText="1"/>
      <protection/>
    </xf>
    <xf numFmtId="0" fontId="6" fillId="0" borderId="3" xfId="20" applyFont="1" applyBorder="1">
      <alignment/>
      <protection/>
    </xf>
    <xf numFmtId="0" fontId="6" fillId="0" borderId="4" xfId="20" applyFont="1" applyBorder="1">
      <alignment/>
      <protection/>
    </xf>
    <xf numFmtId="0" fontId="18" fillId="0" borderId="1" xfId="20" applyFont="1" applyBorder="1" applyAlignment="1">
      <alignment horizontal="center"/>
      <protection/>
    </xf>
    <xf numFmtId="2" fontId="18" fillId="0" borderId="1" xfId="20" applyNumberFormat="1" applyBorder="1">
      <alignment/>
      <protection/>
    </xf>
    <xf numFmtId="2" fontId="6" fillId="0" borderId="1" xfId="20" applyNumberFormat="1" applyFont="1" applyBorder="1">
      <alignment/>
      <protection/>
    </xf>
    <xf numFmtId="3" fontId="6" fillId="0" borderId="1" xfId="20" applyNumberFormat="1" applyFont="1" applyBorder="1" applyAlignment="1">
      <alignment horizontal="center"/>
      <protection/>
    </xf>
    <xf numFmtId="0" fontId="18" fillId="0" borderId="5" xfId="20" applyBorder="1">
      <alignment/>
      <protection/>
    </xf>
    <xf numFmtId="0" fontId="18" fillId="0" borderId="6" xfId="20" applyBorder="1">
      <alignment/>
      <protection/>
    </xf>
    <xf numFmtId="0" fontId="18" fillId="0" borderId="16" xfId="20" applyBorder="1">
      <alignment/>
      <protection/>
    </xf>
    <xf numFmtId="0" fontId="19" fillId="0" borderId="17" xfId="20" applyFont="1" applyBorder="1">
      <alignment/>
      <protection/>
    </xf>
    <xf numFmtId="0" fontId="18" fillId="0" borderId="17" xfId="20" applyFont="1" applyBorder="1">
      <alignment/>
      <protection/>
    </xf>
    <xf numFmtId="0" fontId="18" fillId="0" borderId="17" xfId="20" applyBorder="1">
      <alignment/>
      <protection/>
    </xf>
    <xf numFmtId="0" fontId="18" fillId="0" borderId="18" xfId="20" applyFont="1" applyBorder="1">
      <alignment/>
      <protection/>
    </xf>
    <xf numFmtId="0" fontId="21" fillId="0" borderId="18" xfId="20" applyFont="1" applyBorder="1" applyAlignment="1">
      <alignment horizontal="right"/>
      <protection/>
    </xf>
    <xf numFmtId="0" fontId="6" fillId="0" borderId="18" xfId="20" applyFont="1" applyBorder="1">
      <alignment/>
      <protection/>
    </xf>
    <xf numFmtId="0" fontId="13" fillId="0" borderId="18" xfId="20" applyFont="1" applyBorder="1">
      <alignment/>
      <protection/>
    </xf>
    <xf numFmtId="0" fontId="13" fillId="0" borderId="0" xfId="20" applyFont="1" applyBorder="1">
      <alignment/>
      <protection/>
    </xf>
    <xf numFmtId="0" fontId="18" fillId="0" borderId="18" xfId="20" applyFont="1" applyBorder="1" applyAlignment="1">
      <alignment horizontal="right"/>
      <protection/>
    </xf>
    <xf numFmtId="3" fontId="18" fillId="0" borderId="18" xfId="20" applyNumberFormat="1" applyFont="1" applyBorder="1" applyAlignment="1">
      <alignment horizontal="center"/>
      <protection/>
    </xf>
    <xf numFmtId="0" fontId="13" fillId="0" borderId="18" xfId="20" applyFont="1" applyBorder="1" applyAlignment="1">
      <alignment horizontal="right"/>
      <protection/>
    </xf>
    <xf numFmtId="0" fontId="18" fillId="0" borderId="18" xfId="20" applyFont="1" applyBorder="1" applyAlignment="1">
      <alignment horizontal="center"/>
      <protection/>
    </xf>
    <xf numFmtId="0" fontId="21" fillId="0" borderId="7" xfId="20" applyFont="1" applyBorder="1">
      <alignment/>
      <protection/>
    </xf>
    <xf numFmtId="0" fontId="15" fillId="0" borderId="18" xfId="20" applyFont="1" applyBorder="1" applyAlignment="1">
      <alignment horizontal="right"/>
      <protection/>
    </xf>
    <xf numFmtId="3" fontId="18" fillId="0" borderId="10" xfId="20" applyNumberFormat="1" applyBorder="1" applyAlignment="1">
      <alignment horizontal="center"/>
      <protection/>
    </xf>
    <xf numFmtId="2" fontId="6" fillId="3" borderId="14" xfId="20" applyNumberFormat="1" applyFont="1" applyFill="1" applyBorder="1">
      <alignment/>
      <protection/>
    </xf>
    <xf numFmtId="0" fontId="18" fillId="3" borderId="14" xfId="20" applyFill="1" applyBorder="1">
      <alignment/>
      <protection/>
    </xf>
    <xf numFmtId="3" fontId="6" fillId="3" borderId="1" xfId="20" applyNumberFormat="1" applyFont="1" applyFill="1" applyBorder="1" applyAlignment="1">
      <alignment horizontal="center"/>
      <protection/>
    </xf>
    <xf numFmtId="0" fontId="21" fillId="0" borderId="0" xfId="20" applyFont="1">
      <alignment/>
      <protection/>
    </xf>
    <xf numFmtId="0" fontId="6" fillId="0" borderId="0" xfId="20" applyFont="1">
      <alignment/>
      <protection/>
    </xf>
    <xf numFmtId="0" fontId="22" fillId="0" borderId="19" xfId="0" applyFont="1" applyBorder="1"/>
    <xf numFmtId="0" fontId="0" fillId="0" borderId="20" xfId="0" applyBorder="1"/>
    <xf numFmtId="3" fontId="22" fillId="0" borderId="21" xfId="0" applyNumberFormat="1" applyFont="1" applyBorder="1"/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/>
    <xf numFmtId="3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/>
    <xf numFmtId="0" fontId="6" fillId="0" borderId="0" xfId="20" applyFont="1" applyFill="1" applyBorder="1">
      <alignment/>
      <protection/>
    </xf>
    <xf numFmtId="0" fontId="6" fillId="0" borderId="0" xfId="20" applyFont="1" applyFill="1" applyBorder="1" applyAlignment="1">
      <alignment horizontal="right"/>
      <protection/>
    </xf>
    <xf numFmtId="0" fontId="18" fillId="0" borderId="0" xfId="20" applyFill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0" fontId="18" fillId="0" borderId="0" xfId="20" applyFill="1">
      <alignment/>
      <protection/>
    </xf>
    <xf numFmtId="0" fontId="10" fillId="3" borderId="1" xfId="20" applyFont="1" applyFill="1" applyBorder="1" applyAlignment="1">
      <alignment horizontal="center"/>
      <protection/>
    </xf>
    <xf numFmtId="0" fontId="5" fillId="3" borderId="1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 topLeftCell="A1">
      <selection activeCell="D1" sqref="D1"/>
    </sheetView>
  </sheetViews>
  <sheetFormatPr defaultColWidth="9.140625" defaultRowHeight="15"/>
  <cols>
    <col min="1" max="1" width="27.00390625" style="0" customWidth="1"/>
    <col min="2" max="2" width="17.57421875" style="0" customWidth="1"/>
    <col min="3" max="3" width="19.140625" style="0" customWidth="1"/>
    <col min="4" max="4" width="21.57421875" style="0" customWidth="1"/>
  </cols>
  <sheetData>
    <row r="1" ht="15">
      <c r="D1" s="1" t="s">
        <v>102</v>
      </c>
    </row>
    <row r="3" ht="15.75">
      <c r="A3" s="2" t="s">
        <v>101</v>
      </c>
    </row>
    <row r="5" ht="15.75" thickBot="1"/>
    <row r="6" spans="1:4" ht="26.25" customHeight="1" thickBot="1" thickTop="1">
      <c r="A6" s="160" t="s">
        <v>0</v>
      </c>
      <c r="B6" s="160"/>
      <c r="C6" s="160"/>
      <c r="D6" s="160"/>
    </row>
    <row r="7" spans="1:4" ht="45.75" customHeight="1" thickBot="1" thickTop="1">
      <c r="A7" s="3"/>
      <c r="B7" s="4" t="s">
        <v>1</v>
      </c>
      <c r="C7" s="4" t="s">
        <v>2</v>
      </c>
      <c r="D7" s="5" t="s">
        <v>3</v>
      </c>
    </row>
    <row r="8" spans="1:4" ht="16.5" thickBot="1" thickTop="1">
      <c r="A8" s="6" t="s">
        <v>4</v>
      </c>
      <c r="B8" s="7"/>
      <c r="C8" s="7"/>
      <c r="D8" s="8"/>
    </row>
    <row r="9" spans="1:4" ht="16.5" thickBot="1" thickTop="1">
      <c r="A9" s="9" t="s">
        <v>5</v>
      </c>
      <c r="B9" s="7"/>
      <c r="C9" s="7"/>
      <c r="D9" s="8"/>
    </row>
    <row r="10" spans="1:4" ht="16.5" thickBot="1" thickTop="1">
      <c r="A10" s="10" t="s">
        <v>6</v>
      </c>
      <c r="B10" s="11">
        <v>394</v>
      </c>
      <c r="C10" s="11" t="s">
        <v>7</v>
      </c>
      <c r="D10" s="12">
        <v>0</v>
      </c>
    </row>
    <row r="11" spans="1:4" ht="16.5" thickBot="1" thickTop="1">
      <c r="A11" s="10" t="s">
        <v>8</v>
      </c>
      <c r="B11" s="13">
        <v>108</v>
      </c>
      <c r="C11" s="11" t="s">
        <v>9</v>
      </c>
      <c r="D11" s="12">
        <v>0</v>
      </c>
    </row>
    <row r="12" spans="1:4" ht="16.5" thickBot="1" thickTop="1">
      <c r="A12" s="10" t="s">
        <v>10</v>
      </c>
      <c r="B12" s="13">
        <v>66.79</v>
      </c>
      <c r="C12" s="11" t="s">
        <v>11</v>
      </c>
      <c r="D12" s="11">
        <v>0</v>
      </c>
    </row>
    <row r="13" spans="1:4" ht="16.5" thickBot="1" thickTop="1">
      <c r="A13" s="10" t="s">
        <v>12</v>
      </c>
      <c r="B13" s="13">
        <v>20.24</v>
      </c>
      <c r="C13" s="11" t="s">
        <v>9</v>
      </c>
      <c r="D13" s="11">
        <v>0</v>
      </c>
    </row>
    <row r="14" spans="1:4" ht="16.5" thickBot="1" thickTop="1">
      <c r="A14" s="14"/>
      <c r="B14" s="15"/>
      <c r="C14" s="15"/>
      <c r="D14" s="16"/>
    </row>
    <row r="15" spans="1:6" ht="16.5" thickBot="1" thickTop="1">
      <c r="A15" s="17" t="s">
        <v>13</v>
      </c>
      <c r="B15" s="15"/>
      <c r="C15" s="15"/>
      <c r="D15" s="16"/>
      <c r="F15" t="s">
        <v>14</v>
      </c>
    </row>
    <row r="16" spans="1:4" ht="16.5" thickBot="1" thickTop="1">
      <c r="A16" s="10" t="s">
        <v>15</v>
      </c>
      <c r="B16" s="13">
        <v>96.2</v>
      </c>
      <c r="C16" s="11" t="s">
        <v>9</v>
      </c>
      <c r="D16" s="12">
        <v>0</v>
      </c>
    </row>
    <row r="17" spans="1:4" ht="16.5" thickBot="1" thickTop="1">
      <c r="A17" s="10" t="s">
        <v>16</v>
      </c>
      <c r="B17" s="13">
        <v>162.5</v>
      </c>
      <c r="C17" s="11" t="s">
        <v>17</v>
      </c>
      <c r="D17" s="12">
        <v>0</v>
      </c>
    </row>
    <row r="18" spans="1:4" ht="16.5" thickBot="1" thickTop="1">
      <c r="A18" s="10" t="s">
        <v>18</v>
      </c>
      <c r="B18" s="13">
        <v>56</v>
      </c>
      <c r="C18" s="11" t="s">
        <v>9</v>
      </c>
      <c r="D18" s="11">
        <v>0</v>
      </c>
    </row>
    <row r="19" spans="1:4" ht="30" customHeight="1" thickBot="1" thickTop="1">
      <c r="A19" s="18" t="s">
        <v>19</v>
      </c>
      <c r="B19" s="13">
        <v>49.1</v>
      </c>
      <c r="C19" s="11" t="s">
        <v>11</v>
      </c>
      <c r="D19" s="11">
        <v>0</v>
      </c>
    </row>
    <row r="20" spans="1:4" ht="16.5" thickBot="1" thickTop="1">
      <c r="A20" s="10" t="s">
        <v>20</v>
      </c>
      <c r="B20" s="13">
        <v>113.22</v>
      </c>
      <c r="C20" s="11" t="s">
        <v>11</v>
      </c>
      <c r="D20" s="11">
        <v>0</v>
      </c>
    </row>
    <row r="21" spans="1:4" ht="16.5" thickBot="1" thickTop="1">
      <c r="A21" s="19"/>
      <c r="B21" s="20"/>
      <c r="C21" s="15"/>
      <c r="D21" s="16"/>
    </row>
    <row r="22" spans="1:5" ht="16.5" thickBot="1" thickTop="1">
      <c r="A22" s="161" t="s">
        <v>21</v>
      </c>
      <c r="B22" s="162"/>
      <c r="C22" s="16" t="s">
        <v>22</v>
      </c>
      <c r="D22" s="12">
        <v>0</v>
      </c>
      <c r="E22" s="21" t="s">
        <v>23</v>
      </c>
    </row>
    <row r="23" spans="1:5" ht="16.5" thickBot="1" thickTop="1">
      <c r="A23" s="22"/>
      <c r="B23" s="23"/>
      <c r="C23" s="15"/>
      <c r="D23" s="16"/>
      <c r="E23" s="21" t="s">
        <v>14</v>
      </c>
    </row>
    <row r="24" spans="1:4" ht="16.5" thickBot="1" thickTop="1">
      <c r="A24" s="24" t="s">
        <v>24</v>
      </c>
      <c r="B24" s="25">
        <f>B10+B11+B12+B13+B16+B17+B18+B19+B20</f>
        <v>1066.05</v>
      </c>
      <c r="C24" s="26"/>
      <c r="D24" s="27">
        <f>D10+D11+D12+D13+D16+D17+D18+D19+D20+D22</f>
        <v>0</v>
      </c>
    </row>
    <row r="25" spans="1:4" ht="15.75" thickTop="1">
      <c r="A25" s="145"/>
      <c r="B25" s="146"/>
      <c r="C25" s="147"/>
      <c r="D25" s="148"/>
    </row>
    <row r="26" spans="1:4" s="149" customFormat="1" ht="15">
      <c r="A26" s="145"/>
      <c r="B26" s="146"/>
      <c r="C26" s="147"/>
      <c r="D26" s="148"/>
    </row>
    <row r="27" spans="1:4" s="149" customFormat="1" ht="15">
      <c r="A27" s="145"/>
      <c r="B27" s="146"/>
      <c r="C27" s="147"/>
      <c r="D27" s="148"/>
    </row>
    <row r="28" ht="15.75" thickBot="1"/>
    <row r="29" spans="1:7" ht="22.5" thickBot="1" thickTop="1">
      <c r="A29" s="163" t="s">
        <v>25</v>
      </c>
      <c r="B29" s="163"/>
      <c r="C29" s="163"/>
      <c r="D29" s="163"/>
      <c r="G29" t="s">
        <v>14</v>
      </c>
    </row>
    <row r="30" spans="1:4" ht="31.5" thickBot="1" thickTop="1">
      <c r="A30" s="3"/>
      <c r="B30" s="28" t="s">
        <v>1</v>
      </c>
      <c r="C30" s="29" t="s">
        <v>2</v>
      </c>
      <c r="D30" s="30" t="s">
        <v>3</v>
      </c>
    </row>
    <row r="31" spans="1:4" ht="16.5" thickBot="1" thickTop="1">
      <c r="A31" s="9" t="s">
        <v>26</v>
      </c>
      <c r="B31" s="7"/>
      <c r="C31" s="7"/>
      <c r="D31" s="8"/>
    </row>
    <row r="32" spans="1:4" ht="16.5" thickBot="1" thickTop="1">
      <c r="A32" s="3" t="s">
        <v>27</v>
      </c>
      <c r="B32" s="3">
        <v>129.87</v>
      </c>
      <c r="C32" s="11" t="s">
        <v>7</v>
      </c>
      <c r="D32" s="31">
        <v>0</v>
      </c>
    </row>
    <row r="33" spans="1:4" ht="16.5" thickBot="1" thickTop="1">
      <c r="A33" s="32"/>
      <c r="B33" s="7"/>
      <c r="C33" s="7"/>
      <c r="D33" s="8"/>
    </row>
    <row r="34" spans="1:4" ht="16.5" thickBot="1" thickTop="1">
      <c r="A34" s="9" t="s">
        <v>13</v>
      </c>
      <c r="B34" s="7"/>
      <c r="C34" s="7"/>
      <c r="D34" s="8"/>
    </row>
    <row r="35" spans="1:4" ht="16.5" thickBot="1" thickTop="1">
      <c r="A35" s="3" t="s">
        <v>28</v>
      </c>
      <c r="B35" s="3">
        <v>85.4</v>
      </c>
      <c r="C35" s="11" t="s">
        <v>17</v>
      </c>
      <c r="D35" s="33">
        <v>0</v>
      </c>
    </row>
    <row r="36" spans="1:4" ht="16.5" thickBot="1" thickTop="1">
      <c r="A36" s="3" t="s">
        <v>29</v>
      </c>
      <c r="B36" s="3">
        <v>68</v>
      </c>
      <c r="C36" s="11" t="s">
        <v>17</v>
      </c>
      <c r="D36" s="31">
        <v>0</v>
      </c>
    </row>
    <row r="37" spans="1:4" ht="16.5" thickBot="1" thickTop="1">
      <c r="A37" s="3" t="s">
        <v>30</v>
      </c>
      <c r="B37" s="3">
        <v>80.6</v>
      </c>
      <c r="C37" s="11" t="s">
        <v>11</v>
      </c>
      <c r="D37" s="31">
        <v>0</v>
      </c>
    </row>
    <row r="38" spans="1:4" ht="16.5" thickBot="1" thickTop="1">
      <c r="A38" s="32"/>
      <c r="B38" s="7"/>
      <c r="C38" s="7"/>
      <c r="D38" s="8"/>
    </row>
    <row r="39" spans="1:5" ht="31.5" thickBot="1" thickTop="1">
      <c r="A39" s="34" t="s">
        <v>31</v>
      </c>
      <c r="B39" s="3" t="s">
        <v>14</v>
      </c>
      <c r="C39" s="3" t="s">
        <v>32</v>
      </c>
      <c r="D39" s="31">
        <v>0</v>
      </c>
      <c r="E39" s="21" t="s">
        <v>33</v>
      </c>
    </row>
    <row r="40" spans="1:5" ht="16.5" thickBot="1" thickTop="1">
      <c r="A40" s="32"/>
      <c r="B40" s="7"/>
      <c r="C40" s="7"/>
      <c r="D40" s="8"/>
      <c r="E40" s="21" t="s">
        <v>14</v>
      </c>
    </row>
    <row r="41" spans="1:4" ht="16.5" thickBot="1" thickTop="1">
      <c r="A41" s="35" t="s">
        <v>34</v>
      </c>
      <c r="B41" s="35">
        <f>B32+B35+B36+B37</f>
        <v>363.87</v>
      </c>
      <c r="C41" s="36"/>
      <c r="D41" s="37">
        <f>D32+D35+D36+D37+D39</f>
        <v>0</v>
      </c>
    </row>
    <row r="42" spans="1:6" ht="15.75" thickTop="1">
      <c r="A42" s="150"/>
      <c r="B42" s="150"/>
      <c r="C42" s="151"/>
      <c r="D42" s="152"/>
      <c r="E42" s="149"/>
      <c r="F42" s="149"/>
    </row>
    <row r="43" spans="1:6" ht="15">
      <c r="A43" s="150"/>
      <c r="B43" s="150"/>
      <c r="C43" s="151"/>
      <c r="D43" s="152"/>
      <c r="E43" s="149"/>
      <c r="F43" s="149"/>
    </row>
    <row r="44" spans="1:6" ht="15">
      <c r="A44" s="150"/>
      <c r="B44" s="150"/>
      <c r="C44" s="151"/>
      <c r="D44" s="152"/>
      <c r="E44" s="149"/>
      <c r="F44" s="149"/>
    </row>
    <row r="45" spans="1:6" ht="15">
      <c r="A45" s="150"/>
      <c r="B45" s="150"/>
      <c r="C45" s="151"/>
      <c r="D45" s="152"/>
      <c r="E45" s="149"/>
      <c r="F45" s="149"/>
    </row>
    <row r="46" spans="1:6" ht="15">
      <c r="A46" s="150"/>
      <c r="B46" s="150"/>
      <c r="C46" s="151"/>
      <c r="D46" s="152"/>
      <c r="E46" s="149"/>
      <c r="F46" s="149"/>
    </row>
    <row r="47" spans="1:6" ht="15">
      <c r="A47" s="150"/>
      <c r="B47" s="150"/>
      <c r="C47" s="151"/>
      <c r="D47" s="152"/>
      <c r="E47" s="149"/>
      <c r="F47" s="149"/>
    </row>
    <row r="48" spans="1:6" ht="15">
      <c r="A48" s="150"/>
      <c r="B48" s="150"/>
      <c r="C48" s="151"/>
      <c r="D48" s="152"/>
      <c r="E48" s="149"/>
      <c r="F48" s="149"/>
    </row>
    <row r="49" spans="1:6" ht="15">
      <c r="A49" s="150"/>
      <c r="B49" s="150"/>
      <c r="C49" s="151"/>
      <c r="D49" s="152"/>
      <c r="E49" s="149"/>
      <c r="F49" s="149"/>
    </row>
    <row r="50" spans="1:6" ht="15">
      <c r="A50" s="150"/>
      <c r="B50" s="150"/>
      <c r="C50" s="151"/>
      <c r="D50" s="152"/>
      <c r="E50" s="149"/>
      <c r="F50" s="149"/>
    </row>
    <row r="51" spans="1:6" ht="15">
      <c r="A51" s="150"/>
      <c r="B51" s="150"/>
      <c r="C51" s="151"/>
      <c r="D51" s="152"/>
      <c r="E51" s="149"/>
      <c r="F51" s="149"/>
    </row>
    <row r="52" spans="1:6" ht="15">
      <c r="A52" s="150"/>
      <c r="B52" s="150"/>
      <c r="C52" s="151"/>
      <c r="D52" s="152"/>
      <c r="E52" s="149"/>
      <c r="F52" s="149"/>
    </row>
    <row r="53" spans="1:6" ht="15">
      <c r="A53" s="150"/>
      <c r="B53" s="150"/>
      <c r="C53" s="151"/>
      <c r="D53" s="152"/>
      <c r="E53" s="149"/>
      <c r="F53" s="149"/>
    </row>
    <row r="54" spans="1:6" ht="15">
      <c r="A54" s="150"/>
      <c r="B54" s="150"/>
      <c r="C54" s="151"/>
      <c r="D54" s="152"/>
      <c r="E54" s="149"/>
      <c r="F54" s="149"/>
    </row>
    <row r="55" spans="1:6" ht="15">
      <c r="A55" s="150"/>
      <c r="B55" s="150"/>
      <c r="C55" s="151"/>
      <c r="D55" s="152"/>
      <c r="E55" s="149"/>
      <c r="F55" s="149"/>
    </row>
    <row r="56" spans="1:6" ht="15">
      <c r="A56" s="150"/>
      <c r="B56" s="150"/>
      <c r="C56" s="151"/>
      <c r="D56" s="152"/>
      <c r="E56" s="149"/>
      <c r="F56" s="149"/>
    </row>
    <row r="57" ht="15.75" thickBot="1"/>
    <row r="58" spans="1:4" ht="22.5" thickBot="1" thickTop="1">
      <c r="A58" s="163" t="s">
        <v>35</v>
      </c>
      <c r="B58" s="163"/>
      <c r="C58" s="163"/>
      <c r="D58" s="163"/>
    </row>
    <row r="59" spans="1:4" ht="31.5" thickBot="1" thickTop="1">
      <c r="A59" s="3"/>
      <c r="B59" s="13" t="s">
        <v>1</v>
      </c>
      <c r="C59" s="11" t="s">
        <v>2</v>
      </c>
      <c r="D59" s="38" t="s">
        <v>3</v>
      </c>
    </row>
    <row r="60" spans="1:4" ht="16.5" thickBot="1" thickTop="1">
      <c r="A60" s="9" t="s">
        <v>26</v>
      </c>
      <c r="B60" s="7"/>
      <c r="C60" s="7"/>
      <c r="D60" s="8"/>
    </row>
    <row r="61" spans="1:4" ht="16.5" thickBot="1" thickTop="1">
      <c r="A61" s="3" t="s">
        <v>36</v>
      </c>
      <c r="B61" s="3">
        <v>185.49</v>
      </c>
      <c r="C61" s="11" t="s">
        <v>7</v>
      </c>
      <c r="D61" s="33">
        <v>0</v>
      </c>
    </row>
    <row r="62" spans="1:4" ht="16.5" thickBot="1" thickTop="1">
      <c r="A62" s="3" t="s">
        <v>14</v>
      </c>
      <c r="B62" s="3" t="s">
        <v>14</v>
      </c>
      <c r="C62" s="11" t="s">
        <v>14</v>
      </c>
      <c r="D62" s="31" t="s">
        <v>14</v>
      </c>
    </row>
    <row r="63" spans="1:4" ht="16.5" thickBot="1" thickTop="1">
      <c r="A63" s="32"/>
      <c r="B63" s="7"/>
      <c r="C63" s="7"/>
      <c r="D63" s="8"/>
    </row>
    <row r="64" spans="1:4" ht="16.5" thickBot="1" thickTop="1">
      <c r="A64" s="9" t="s">
        <v>13</v>
      </c>
      <c r="B64" s="7"/>
      <c r="C64" s="7"/>
      <c r="D64" s="8"/>
    </row>
    <row r="65" spans="1:4" ht="16.5" thickBot="1" thickTop="1">
      <c r="A65" s="3" t="s">
        <v>37</v>
      </c>
      <c r="B65" s="3">
        <v>68.46</v>
      </c>
      <c r="C65" s="11" t="s">
        <v>17</v>
      </c>
      <c r="D65" s="31">
        <v>0</v>
      </c>
    </row>
    <row r="66" spans="1:4" ht="16.5" thickBot="1" thickTop="1">
      <c r="A66" s="3" t="s">
        <v>29</v>
      </c>
      <c r="B66" s="3">
        <v>33.3</v>
      </c>
      <c r="C66" s="11" t="s">
        <v>7</v>
      </c>
      <c r="D66" s="31">
        <v>0</v>
      </c>
    </row>
    <row r="67" spans="1:4" ht="16.5" thickBot="1" thickTop="1">
      <c r="A67" s="3" t="s">
        <v>38</v>
      </c>
      <c r="B67" s="3">
        <v>38.87</v>
      </c>
      <c r="C67" s="11" t="s">
        <v>11</v>
      </c>
      <c r="D67" s="31">
        <v>0</v>
      </c>
    </row>
    <row r="68" spans="1:4" ht="16.5" thickBot="1" thickTop="1">
      <c r="A68" s="3" t="s">
        <v>39</v>
      </c>
      <c r="B68" s="3">
        <v>41.36</v>
      </c>
      <c r="C68" s="11" t="s">
        <v>40</v>
      </c>
      <c r="D68" s="31">
        <v>0</v>
      </c>
    </row>
    <row r="69" spans="1:4" ht="16.5" thickBot="1" thickTop="1">
      <c r="A69" s="3" t="s">
        <v>41</v>
      </c>
      <c r="B69" s="3">
        <v>93.48</v>
      </c>
      <c r="C69" s="11" t="s">
        <v>11</v>
      </c>
      <c r="D69" s="31">
        <v>0</v>
      </c>
    </row>
    <row r="70" spans="1:4" ht="16.5" thickBot="1" thickTop="1">
      <c r="A70" s="32"/>
      <c r="B70" s="7"/>
      <c r="C70" s="7"/>
      <c r="D70" s="8"/>
    </row>
    <row r="71" spans="1:4" ht="16.5" thickBot="1" thickTop="1">
      <c r="A71" s="39"/>
      <c r="B71" s="7"/>
      <c r="C71" s="7"/>
      <c r="D71" s="8"/>
    </row>
    <row r="72" spans="1:4" ht="16.5" thickBot="1" thickTop="1">
      <c r="A72" s="32"/>
      <c r="B72" s="7"/>
      <c r="C72" s="7"/>
      <c r="D72" s="8"/>
    </row>
    <row r="73" spans="1:4" ht="16.5" thickBot="1" thickTop="1">
      <c r="A73" s="36" t="s">
        <v>42</v>
      </c>
      <c r="B73" s="35">
        <f>B61+B65+B66+B67+B68+B69</f>
        <v>460.96000000000004</v>
      </c>
      <c r="C73" s="36"/>
      <c r="D73" s="37">
        <f>D61+D65+D66+D67+D68+D69</f>
        <v>0</v>
      </c>
    </row>
    <row r="74" spans="1:5" ht="15.75" thickTop="1">
      <c r="A74" s="151"/>
      <c r="B74" s="150"/>
      <c r="C74" s="151"/>
      <c r="D74" s="152"/>
      <c r="E74" s="149"/>
    </row>
    <row r="75" spans="1:5" ht="15">
      <c r="A75" s="151"/>
      <c r="B75" s="150"/>
      <c r="C75" s="151"/>
      <c r="D75" s="152"/>
      <c r="E75" s="149"/>
    </row>
    <row r="76" spans="1:5" ht="15">
      <c r="A76" s="151"/>
      <c r="B76" s="150"/>
      <c r="C76" s="151"/>
      <c r="D76" s="152"/>
      <c r="E76" s="149"/>
    </row>
    <row r="77" spans="1:5" ht="15">
      <c r="A77" s="151"/>
      <c r="B77" s="150"/>
      <c r="C77" s="151"/>
      <c r="D77" s="152"/>
      <c r="E77" s="149"/>
    </row>
    <row r="78" spans="1:5" ht="15">
      <c r="A78" s="151"/>
      <c r="B78" s="150"/>
      <c r="C78" s="151"/>
      <c r="D78" s="152"/>
      <c r="E78" s="149"/>
    </row>
    <row r="79" spans="1:5" ht="15">
      <c r="A79" s="151"/>
      <c r="B79" s="150"/>
      <c r="C79" s="151"/>
      <c r="D79" s="152"/>
      <c r="E79" s="149"/>
    </row>
    <row r="80" spans="1:5" ht="15">
      <c r="A80" s="151"/>
      <c r="B80" s="150"/>
      <c r="C80" s="151"/>
      <c r="D80" s="152"/>
      <c r="E80" s="149"/>
    </row>
    <row r="81" spans="1:5" ht="15">
      <c r="A81" s="151"/>
      <c r="B81" s="150"/>
      <c r="C81" s="151"/>
      <c r="D81" s="152"/>
      <c r="E81" s="149"/>
    </row>
    <row r="82" spans="1:5" ht="15">
      <c r="A82" s="151"/>
      <c r="B82" s="150"/>
      <c r="C82" s="151"/>
      <c r="D82" s="152"/>
      <c r="E82" s="149"/>
    </row>
    <row r="83" spans="1:5" ht="15">
      <c r="A83" s="151"/>
      <c r="B83" s="150"/>
      <c r="C83" s="151"/>
      <c r="D83" s="152"/>
      <c r="E83" s="149"/>
    </row>
    <row r="84" spans="1:5" ht="15">
      <c r="A84" s="151"/>
      <c r="B84" s="150"/>
      <c r="C84" s="151"/>
      <c r="D84" s="152"/>
      <c r="E84" s="149"/>
    </row>
    <row r="85" spans="1:5" ht="15">
      <c r="A85" s="151"/>
      <c r="B85" s="150"/>
      <c r="C85" s="151"/>
      <c r="D85" s="152"/>
      <c r="E85" s="149"/>
    </row>
    <row r="86" spans="1:5" ht="15">
      <c r="A86" s="151"/>
      <c r="B86" s="150"/>
      <c r="C86" s="151"/>
      <c r="D86" s="152"/>
      <c r="E86" s="149"/>
    </row>
    <row r="87" ht="15.75" thickBot="1"/>
    <row r="88" spans="1:4" ht="22.5" thickBot="1" thickTop="1">
      <c r="A88" s="164" t="s">
        <v>43</v>
      </c>
      <c r="B88" s="165"/>
      <c r="C88" s="165"/>
      <c r="D88" s="166"/>
    </row>
    <row r="89" spans="1:4" ht="31.5" thickBot="1" thickTop="1">
      <c r="A89" s="40"/>
      <c r="B89" s="41" t="s">
        <v>1</v>
      </c>
      <c r="C89" s="42" t="s">
        <v>2</v>
      </c>
      <c r="D89" s="43" t="s">
        <v>3</v>
      </c>
    </row>
    <row r="90" spans="1:4" ht="16.5" thickBot="1" thickTop="1">
      <c r="A90" s="44" t="s">
        <v>44</v>
      </c>
      <c r="B90" s="7"/>
      <c r="C90" s="7"/>
      <c r="D90" s="8"/>
    </row>
    <row r="91" spans="1:4" ht="16.5" thickBot="1" thickTop="1">
      <c r="A91" s="45" t="s">
        <v>45</v>
      </c>
      <c r="B91" s="46"/>
      <c r="C91" s="46"/>
      <c r="D91" s="47"/>
    </row>
    <row r="92" spans="1:4" ht="16.5" thickBot="1" thickTop="1">
      <c r="A92" s="48" t="s">
        <v>46</v>
      </c>
      <c r="B92" s="49" t="s">
        <v>47</v>
      </c>
      <c r="C92" s="50" t="s">
        <v>7</v>
      </c>
      <c r="D92" s="51">
        <v>0</v>
      </c>
    </row>
    <row r="93" spans="1:4" ht="16.5" thickBot="1" thickTop="1">
      <c r="A93" s="48" t="s">
        <v>48</v>
      </c>
      <c r="B93" s="48">
        <v>50.13</v>
      </c>
      <c r="C93" s="50" t="s">
        <v>9</v>
      </c>
      <c r="D93" s="51">
        <v>0</v>
      </c>
    </row>
    <row r="94" spans="1:4" ht="16.5" thickBot="1" thickTop="1">
      <c r="A94" s="3" t="s">
        <v>49</v>
      </c>
      <c r="B94" s="3">
        <v>38.37</v>
      </c>
      <c r="C94" s="11" t="s">
        <v>11</v>
      </c>
      <c r="D94" s="11">
        <v>0</v>
      </c>
    </row>
    <row r="95" spans="1:6" ht="16.5" thickBot="1" thickTop="1">
      <c r="A95" s="32"/>
      <c r="B95" s="7"/>
      <c r="C95" s="7"/>
      <c r="D95" s="16"/>
      <c r="F95" s="52"/>
    </row>
    <row r="96" spans="1:4" ht="16.5" thickBot="1" thickTop="1">
      <c r="A96" s="9" t="s">
        <v>13</v>
      </c>
      <c r="B96" s="7"/>
      <c r="C96" s="7"/>
      <c r="D96" s="16"/>
    </row>
    <row r="97" spans="1:4" ht="16.5" thickBot="1" thickTop="1">
      <c r="A97" s="3" t="s">
        <v>50</v>
      </c>
      <c r="B97" s="3">
        <v>65.96</v>
      </c>
      <c r="C97" s="11" t="s">
        <v>9</v>
      </c>
      <c r="D97" s="12">
        <v>0</v>
      </c>
    </row>
    <row r="98" spans="1:4" ht="16.5" thickBot="1" thickTop="1">
      <c r="A98" s="3" t="s">
        <v>29</v>
      </c>
      <c r="B98" s="3">
        <v>38.8</v>
      </c>
      <c r="C98" s="11" t="s">
        <v>17</v>
      </c>
      <c r="D98" s="11">
        <v>0</v>
      </c>
    </row>
    <row r="99" spans="1:4" ht="16.5" thickBot="1" thickTop="1">
      <c r="A99" s="3" t="s">
        <v>51</v>
      </c>
      <c r="B99" s="3">
        <v>160.72</v>
      </c>
      <c r="C99" s="11" t="s">
        <v>52</v>
      </c>
      <c r="D99" s="12">
        <v>0</v>
      </c>
    </row>
    <row r="100" spans="1:4" ht="16.5" thickBot="1" thickTop="1">
      <c r="A100" s="3" t="s">
        <v>41</v>
      </c>
      <c r="B100" s="3">
        <v>115.08</v>
      </c>
      <c r="C100" s="11" t="s">
        <v>11</v>
      </c>
      <c r="D100" s="11">
        <v>0</v>
      </c>
    </row>
    <row r="101" spans="1:4" ht="16.5" thickBot="1" thickTop="1">
      <c r="A101" s="3" t="s">
        <v>53</v>
      </c>
      <c r="B101" s="53">
        <v>53</v>
      </c>
      <c r="C101" s="11" t="s">
        <v>11</v>
      </c>
      <c r="D101" s="11">
        <v>0</v>
      </c>
    </row>
    <row r="102" spans="1:4" ht="16.5" thickBot="1" thickTop="1">
      <c r="A102" s="32"/>
      <c r="B102" s="7"/>
      <c r="C102" s="7"/>
      <c r="D102" s="16"/>
    </row>
    <row r="103" spans="1:6" ht="16.5" thickBot="1" thickTop="1">
      <c r="A103" s="54" t="s">
        <v>54</v>
      </c>
      <c r="B103" s="3"/>
      <c r="C103" s="3"/>
      <c r="D103" s="11">
        <v>0</v>
      </c>
      <c r="E103" s="55" t="s">
        <v>55</v>
      </c>
      <c r="F103" s="55"/>
    </row>
    <row r="104" spans="1:6" ht="16.5" thickBot="1" thickTop="1">
      <c r="A104" s="56" t="s">
        <v>56</v>
      </c>
      <c r="B104" s="15" t="s">
        <v>57</v>
      </c>
      <c r="C104" s="15" t="s">
        <v>58</v>
      </c>
      <c r="D104" s="16">
        <v>0</v>
      </c>
      <c r="E104" s="55" t="s">
        <v>59</v>
      </c>
      <c r="F104" s="55"/>
    </row>
    <row r="105" spans="1:6" ht="16.5" thickBot="1" thickTop="1">
      <c r="A105" s="57" t="s">
        <v>60</v>
      </c>
      <c r="B105" s="58">
        <v>757.66</v>
      </c>
      <c r="C105" s="59"/>
      <c r="D105" s="60">
        <f>D92+D93+D94+D97+D98+D99+D100+D103+D104</f>
        <v>0</v>
      </c>
      <c r="E105" s="55"/>
      <c r="F105" s="55"/>
    </row>
    <row r="106" spans="1:4" ht="16.5" thickBot="1" thickTop="1">
      <c r="A106" s="32"/>
      <c r="B106" s="7" t="s">
        <v>14</v>
      </c>
      <c r="C106" s="7"/>
      <c r="D106" s="16"/>
    </row>
    <row r="107" spans="1:4" ht="16.5" thickBot="1" thickTop="1">
      <c r="A107" s="61" t="s">
        <v>61</v>
      </c>
      <c r="B107" s="62"/>
      <c r="C107" s="62"/>
      <c r="D107" s="16"/>
    </row>
    <row r="108" spans="1:4" ht="16.5" thickBot="1" thickTop="1">
      <c r="A108" s="63" t="s">
        <v>62</v>
      </c>
      <c r="B108" s="64">
        <v>23.2</v>
      </c>
      <c r="C108" s="65" t="s">
        <v>63</v>
      </c>
      <c r="D108" s="13">
        <v>0</v>
      </c>
    </row>
    <row r="109" spans="1:4" ht="16.5" thickBot="1" thickTop="1">
      <c r="A109" s="66" t="s">
        <v>64</v>
      </c>
      <c r="B109" s="64">
        <v>34</v>
      </c>
      <c r="C109" s="65" t="s">
        <v>65</v>
      </c>
      <c r="D109" s="13">
        <v>0</v>
      </c>
    </row>
    <row r="110" spans="1:4" ht="16.5" thickBot="1" thickTop="1">
      <c r="A110" s="66" t="s">
        <v>66</v>
      </c>
      <c r="B110" s="64">
        <v>43</v>
      </c>
      <c r="C110" s="65" t="s">
        <v>67</v>
      </c>
      <c r="D110" s="13">
        <v>0</v>
      </c>
    </row>
    <row r="111" spans="1:4" ht="16.5" thickBot="1" thickTop="1">
      <c r="A111" s="67" t="s">
        <v>68</v>
      </c>
      <c r="B111" s="68">
        <v>70</v>
      </c>
      <c r="C111" s="69" t="s">
        <v>69</v>
      </c>
      <c r="D111" s="16">
        <v>0</v>
      </c>
    </row>
    <row r="112" spans="1:5" ht="16.5" thickBot="1" thickTop="1">
      <c r="A112" s="70" t="s">
        <v>70</v>
      </c>
      <c r="B112" s="71">
        <f>B108+B109+B110+B111</f>
        <v>170.2</v>
      </c>
      <c r="C112" s="72"/>
      <c r="D112" s="73">
        <f>D108+D109+D110+D111</f>
        <v>0</v>
      </c>
      <c r="E112" s="74"/>
    </row>
    <row r="113" spans="2:4" ht="16.5" thickBot="1" thickTop="1">
      <c r="B113" s="75" t="s">
        <v>14</v>
      </c>
      <c r="D113" s="76"/>
    </row>
    <row r="114" spans="1:4" ht="16.5" thickBot="1" thickTop="1">
      <c r="A114" s="35" t="s">
        <v>71</v>
      </c>
      <c r="B114" s="77">
        <f>B105+B112</f>
        <v>927.8599999999999</v>
      </c>
      <c r="C114" s="35"/>
      <c r="D114" s="78">
        <f>D105+D108+D109+D110+D111+D112</f>
        <v>0</v>
      </c>
    </row>
    <row r="115" spans="1:6" ht="15.75" thickTop="1">
      <c r="A115" s="150"/>
      <c r="B115" s="153"/>
      <c r="C115" s="150"/>
      <c r="D115" s="148"/>
      <c r="E115" s="149"/>
      <c r="F115" s="149"/>
    </row>
    <row r="116" ht="15.75" thickBot="1"/>
    <row r="117" spans="1:5" ht="22.5" thickBot="1" thickTop="1">
      <c r="A117" s="159" t="s">
        <v>72</v>
      </c>
      <c r="B117" s="159"/>
      <c r="C117" s="159"/>
      <c r="D117" s="159"/>
      <c r="E117" s="79"/>
    </row>
    <row r="118" spans="1:5" ht="31.5" thickBot="1" thickTop="1">
      <c r="A118" s="80"/>
      <c r="B118" s="81" t="s">
        <v>1</v>
      </c>
      <c r="C118" s="81" t="s">
        <v>2</v>
      </c>
      <c r="D118" s="82" t="s">
        <v>3</v>
      </c>
      <c r="E118" s="79"/>
    </row>
    <row r="119" spans="1:5" ht="16.5" thickBot="1" thickTop="1">
      <c r="A119" s="83" t="s">
        <v>73</v>
      </c>
      <c r="B119" s="84"/>
      <c r="C119" s="84"/>
      <c r="D119" s="85"/>
      <c r="E119" s="79"/>
    </row>
    <row r="120" spans="1:5" ht="16.5" thickBot="1" thickTop="1">
      <c r="A120" s="86" t="s">
        <v>26</v>
      </c>
      <c r="B120" s="84"/>
      <c r="C120" s="84"/>
      <c r="D120" s="85"/>
      <c r="E120" s="79"/>
    </row>
    <row r="121" spans="1:5" ht="16.5" thickBot="1" thickTop="1">
      <c r="A121" s="80" t="s">
        <v>74</v>
      </c>
      <c r="B121" s="87">
        <v>130.92</v>
      </c>
      <c r="C121" s="88" t="s">
        <v>7</v>
      </c>
      <c r="D121" s="88">
        <v>0</v>
      </c>
      <c r="E121" s="79"/>
    </row>
    <row r="122" spans="1:5" ht="16.5" thickBot="1" thickTop="1">
      <c r="A122" s="80" t="s">
        <v>75</v>
      </c>
      <c r="B122" s="87">
        <v>198.55</v>
      </c>
      <c r="C122" s="88" t="s">
        <v>76</v>
      </c>
      <c r="D122" s="88">
        <v>0</v>
      </c>
      <c r="E122" s="79"/>
    </row>
    <row r="123" spans="1:5" ht="16.5" thickBot="1" thickTop="1">
      <c r="A123" s="89"/>
      <c r="B123" s="90"/>
      <c r="C123" s="90"/>
      <c r="D123" s="91"/>
      <c r="E123" s="79"/>
    </row>
    <row r="124" spans="1:5" ht="16.5" thickBot="1" thickTop="1">
      <c r="A124" s="86" t="s">
        <v>13</v>
      </c>
      <c r="B124" s="90"/>
      <c r="C124" s="90"/>
      <c r="D124" s="91"/>
      <c r="E124" s="79"/>
    </row>
    <row r="125" spans="1:5" ht="16.5" thickBot="1" thickTop="1">
      <c r="A125" s="80" t="s">
        <v>77</v>
      </c>
      <c r="B125" s="87">
        <v>100.401</v>
      </c>
      <c r="C125" s="88" t="s">
        <v>52</v>
      </c>
      <c r="D125" s="92">
        <v>0</v>
      </c>
      <c r="E125" s="79"/>
    </row>
    <row r="126" spans="1:5" ht="16.5" thickBot="1" thickTop="1">
      <c r="A126" s="80" t="s">
        <v>78</v>
      </c>
      <c r="B126" s="87">
        <v>81.6</v>
      </c>
      <c r="C126" s="88" t="s">
        <v>17</v>
      </c>
      <c r="D126" s="88">
        <v>0</v>
      </c>
      <c r="E126" s="79"/>
    </row>
    <row r="127" spans="1:5" ht="16.5" thickBot="1" thickTop="1">
      <c r="A127" s="80" t="s">
        <v>41</v>
      </c>
      <c r="B127" s="87">
        <v>96</v>
      </c>
      <c r="C127" s="88" t="s">
        <v>11</v>
      </c>
      <c r="D127" s="88">
        <v>0</v>
      </c>
      <c r="E127" s="79"/>
    </row>
    <row r="128" spans="1:8" ht="16.5" thickBot="1" thickTop="1">
      <c r="A128" s="89"/>
      <c r="B128" s="90"/>
      <c r="C128" s="90"/>
      <c r="D128" s="91"/>
      <c r="E128" s="79"/>
      <c r="F128" s="79"/>
      <c r="G128" s="79"/>
      <c r="H128" s="79"/>
    </row>
    <row r="129" spans="1:8" ht="16.5" thickBot="1" thickTop="1">
      <c r="A129" s="93" t="s">
        <v>79</v>
      </c>
      <c r="B129" s="94"/>
      <c r="C129" s="94"/>
      <c r="D129" s="91"/>
      <c r="E129" s="79"/>
      <c r="F129" s="79"/>
      <c r="G129" s="79"/>
      <c r="H129" s="79"/>
    </row>
    <row r="130" spans="1:8" ht="16.5" thickBot="1" thickTop="1">
      <c r="A130" s="95" t="s">
        <v>80</v>
      </c>
      <c r="B130" s="96">
        <v>53.5</v>
      </c>
      <c r="C130" s="96" t="s">
        <v>63</v>
      </c>
      <c r="D130" s="92">
        <v>0</v>
      </c>
      <c r="E130" s="97"/>
      <c r="F130" s="79"/>
      <c r="G130" s="79"/>
      <c r="H130" s="79"/>
    </row>
    <row r="131" spans="1:8" ht="16.5" thickBot="1" thickTop="1">
      <c r="A131" s="89"/>
      <c r="B131" s="90"/>
      <c r="C131" s="90"/>
      <c r="D131" s="91"/>
      <c r="E131" s="79"/>
      <c r="F131" s="79"/>
      <c r="G131" s="79"/>
      <c r="H131" s="79"/>
    </row>
    <row r="132" spans="1:8" ht="16.5" thickBot="1" thickTop="1">
      <c r="A132" s="98" t="s">
        <v>21</v>
      </c>
      <c r="B132" s="87" t="s">
        <v>14</v>
      </c>
      <c r="C132" s="87" t="s">
        <v>32</v>
      </c>
      <c r="D132" s="96">
        <v>0</v>
      </c>
      <c r="E132" s="97" t="s">
        <v>81</v>
      </c>
      <c r="F132" s="79"/>
      <c r="G132" s="79"/>
      <c r="H132" s="79"/>
    </row>
    <row r="133" spans="1:8" ht="16.5" thickBot="1" thickTop="1">
      <c r="A133" s="89"/>
      <c r="B133" s="90">
        <v>36</v>
      </c>
      <c r="C133" s="90"/>
      <c r="D133" s="91"/>
      <c r="E133" s="97" t="s">
        <v>14</v>
      </c>
      <c r="F133" s="79"/>
      <c r="G133" s="79"/>
      <c r="H133" s="79"/>
    </row>
    <row r="134" spans="1:8" ht="16.5" thickBot="1" thickTop="1">
      <c r="A134" s="99" t="s">
        <v>82</v>
      </c>
      <c r="B134" s="96">
        <v>660.971</v>
      </c>
      <c r="C134" s="87"/>
      <c r="D134" s="100">
        <f>D121+D122+D125+D126+D127+D130+D133</f>
        <v>0</v>
      </c>
      <c r="E134" s="79"/>
      <c r="F134" s="79"/>
      <c r="G134" s="79"/>
      <c r="H134" s="79"/>
    </row>
    <row r="135" spans="1:8" ht="16.5" thickBot="1" thickTop="1">
      <c r="A135" s="89"/>
      <c r="B135" s="90" t="s">
        <v>14</v>
      </c>
      <c r="C135" s="90"/>
      <c r="D135" s="91"/>
      <c r="E135" s="79"/>
      <c r="F135" s="79"/>
      <c r="G135" s="79"/>
      <c r="H135" s="79"/>
    </row>
    <row r="136" spans="1:8" ht="16.5" thickBot="1" thickTop="1">
      <c r="A136" s="101" t="s">
        <v>83</v>
      </c>
      <c r="B136" s="90"/>
      <c r="C136" s="90"/>
      <c r="D136" s="91"/>
      <c r="E136" s="79"/>
      <c r="F136" s="79"/>
      <c r="G136" s="79"/>
      <c r="H136" s="79"/>
    </row>
    <row r="137" spans="1:8" ht="16.5" thickBot="1" thickTop="1">
      <c r="A137" s="80" t="s">
        <v>84</v>
      </c>
      <c r="B137" s="96">
        <v>56.51</v>
      </c>
      <c r="C137" s="88" t="s">
        <v>7</v>
      </c>
      <c r="D137" s="96">
        <v>0</v>
      </c>
      <c r="E137" s="79"/>
      <c r="F137" s="79"/>
      <c r="G137" s="79"/>
      <c r="H137" s="79"/>
    </row>
    <row r="138" spans="1:8" ht="16.5" thickBot="1" thickTop="1">
      <c r="A138" s="102" t="s">
        <v>85</v>
      </c>
      <c r="B138" s="103">
        <v>19.23</v>
      </c>
      <c r="C138" s="104" t="s">
        <v>69</v>
      </c>
      <c r="D138" s="103">
        <v>0</v>
      </c>
      <c r="E138" s="105"/>
      <c r="F138" s="105"/>
      <c r="G138" s="105"/>
      <c r="H138" s="105"/>
    </row>
    <row r="139" spans="1:8" ht="16.5" thickBot="1" thickTop="1">
      <c r="A139" s="80" t="s">
        <v>86</v>
      </c>
      <c r="B139" s="90">
        <v>48</v>
      </c>
      <c r="C139" s="87" t="s">
        <v>7</v>
      </c>
      <c r="D139" s="91">
        <v>0</v>
      </c>
      <c r="E139" s="79"/>
      <c r="F139" s="79"/>
      <c r="G139" s="79"/>
      <c r="H139" s="79"/>
    </row>
    <row r="140" spans="1:8" ht="16.5" thickBot="1" thickTop="1">
      <c r="A140" s="80" t="s">
        <v>87</v>
      </c>
      <c r="B140" s="90">
        <f>SUM(B137:B139)</f>
        <v>123.74</v>
      </c>
      <c r="C140" s="106"/>
      <c r="D140" s="91">
        <f>SUM(D137:D139)</f>
        <v>0</v>
      </c>
      <c r="E140" s="79"/>
      <c r="F140" s="79"/>
      <c r="G140" s="79"/>
      <c r="H140" s="79"/>
    </row>
    <row r="141" spans="1:8" ht="16.5" thickBot="1" thickTop="1">
      <c r="A141" s="107" t="s">
        <v>88</v>
      </c>
      <c r="B141" s="108">
        <v>784.711</v>
      </c>
      <c r="C141" s="109"/>
      <c r="D141" s="110">
        <f>D134+D140</f>
        <v>0</v>
      </c>
      <c r="E141" s="79"/>
      <c r="F141" s="79"/>
      <c r="G141" s="79"/>
      <c r="H141" s="79"/>
    </row>
    <row r="142" spans="1:8" s="149" customFormat="1" ht="15.75" thickTop="1">
      <c r="A142" s="154"/>
      <c r="B142" s="155"/>
      <c r="C142" s="156"/>
      <c r="D142" s="157"/>
      <c r="E142" s="158"/>
      <c r="F142" s="158"/>
      <c r="G142" s="158"/>
      <c r="H142" s="158"/>
    </row>
    <row r="143" spans="1:8" s="149" customFormat="1" ht="15">
      <c r="A143" s="154"/>
      <c r="B143" s="155"/>
      <c r="C143" s="156"/>
      <c r="D143" s="157"/>
      <c r="E143" s="158"/>
      <c r="F143" s="158"/>
      <c r="G143" s="158"/>
      <c r="H143" s="158"/>
    </row>
    <row r="144" spans="1:8" s="149" customFormat="1" ht="15">
      <c r="A144" s="154"/>
      <c r="B144" s="155"/>
      <c r="C144" s="156"/>
      <c r="D144" s="157"/>
      <c r="E144" s="158"/>
      <c r="F144" s="158"/>
      <c r="G144" s="158"/>
      <c r="H144" s="158"/>
    </row>
    <row r="145" ht="15.75" thickBot="1"/>
    <row r="146" spans="1:4" ht="22.5" thickBot="1" thickTop="1">
      <c r="A146" s="159" t="s">
        <v>89</v>
      </c>
      <c r="B146" s="159"/>
      <c r="C146" s="159"/>
      <c r="D146" s="159"/>
    </row>
    <row r="147" spans="1:4" ht="31.5" thickBot="1" thickTop="1">
      <c r="A147" s="80"/>
      <c r="B147" s="96" t="s">
        <v>1</v>
      </c>
      <c r="C147" s="111" t="s">
        <v>2</v>
      </c>
      <c r="D147" s="112" t="s">
        <v>3</v>
      </c>
    </row>
    <row r="148" spans="1:4" ht="16.5" thickBot="1" thickTop="1">
      <c r="A148" s="83" t="s">
        <v>90</v>
      </c>
      <c r="B148" s="113"/>
      <c r="C148" s="113"/>
      <c r="D148" s="114"/>
    </row>
    <row r="149" spans="1:4" ht="16.5" thickBot="1" thickTop="1">
      <c r="A149" s="86" t="s">
        <v>26</v>
      </c>
      <c r="B149" s="84"/>
      <c r="C149" s="84"/>
      <c r="D149" s="85"/>
    </row>
    <row r="150" spans="1:4" ht="16.5" thickBot="1" thickTop="1">
      <c r="A150" s="80" t="s">
        <v>91</v>
      </c>
      <c r="B150" s="80">
        <v>106.07</v>
      </c>
      <c r="C150" s="88" t="s">
        <v>7</v>
      </c>
      <c r="D150" s="115">
        <v>0</v>
      </c>
    </row>
    <row r="151" spans="1:4" ht="16.5" thickBot="1" thickTop="1">
      <c r="A151" s="89"/>
      <c r="B151" s="84"/>
      <c r="C151" s="84"/>
      <c r="D151" s="85"/>
    </row>
    <row r="152" spans="1:4" ht="16.5" thickBot="1" thickTop="1">
      <c r="A152" s="86" t="s">
        <v>13</v>
      </c>
      <c r="B152" s="84"/>
      <c r="C152" s="84"/>
      <c r="D152" s="85"/>
    </row>
    <row r="153" spans="1:4" ht="16.5" thickBot="1" thickTop="1">
      <c r="A153" s="80" t="s">
        <v>77</v>
      </c>
      <c r="B153" s="80">
        <v>39.32</v>
      </c>
      <c r="C153" s="88" t="s">
        <v>17</v>
      </c>
      <c r="D153" s="115">
        <v>0</v>
      </c>
    </row>
    <row r="154" spans="1:4" ht="16.5" thickBot="1" thickTop="1">
      <c r="A154" s="80" t="s">
        <v>92</v>
      </c>
      <c r="B154" s="80">
        <v>8.32</v>
      </c>
      <c r="C154" s="88" t="s">
        <v>11</v>
      </c>
      <c r="D154" s="115">
        <v>0</v>
      </c>
    </row>
    <row r="155" spans="1:4" ht="16.5" thickBot="1" thickTop="1">
      <c r="A155" s="80" t="s">
        <v>29</v>
      </c>
      <c r="B155" s="116">
        <v>30</v>
      </c>
      <c r="C155" s="88" t="s">
        <v>17</v>
      </c>
      <c r="D155" s="115">
        <v>0</v>
      </c>
    </row>
    <row r="156" spans="1:4" ht="16.5" thickBot="1" thickTop="1">
      <c r="A156" s="89"/>
      <c r="B156" s="84"/>
      <c r="C156" s="84"/>
      <c r="D156" s="85" t="s">
        <v>14</v>
      </c>
    </row>
    <row r="157" spans="1:4" ht="16.5" thickBot="1" thickTop="1">
      <c r="A157" s="89"/>
      <c r="B157" s="84"/>
      <c r="C157" s="84"/>
      <c r="D157" s="85"/>
    </row>
    <row r="158" spans="1:4" ht="16.5" thickBot="1" thickTop="1">
      <c r="A158" s="95" t="s">
        <v>93</v>
      </c>
      <c r="B158" s="117">
        <f>B150+B153+B154+B155</f>
        <v>183.70999999999998</v>
      </c>
      <c r="C158" s="80"/>
      <c r="D158" s="118">
        <f>D150+D153+D154+D155</f>
        <v>0</v>
      </c>
    </row>
    <row r="159" spans="1:4" ht="15.75" thickTop="1">
      <c r="A159" s="119"/>
      <c r="B159" s="120"/>
      <c r="C159" s="120"/>
      <c r="D159" s="121"/>
    </row>
    <row r="160" spans="1:4" ht="15.75" thickBot="1">
      <c r="A160" s="122" t="s">
        <v>94</v>
      </c>
      <c r="B160" s="123"/>
      <c r="C160" s="124"/>
      <c r="D160" s="124"/>
    </row>
    <row r="161" spans="1:4" ht="15.75" thickBot="1">
      <c r="A161" s="125" t="s">
        <v>95</v>
      </c>
      <c r="B161" s="125"/>
      <c r="C161" s="126" t="s">
        <v>32</v>
      </c>
      <c r="D161" s="127" t="s">
        <v>14</v>
      </c>
    </row>
    <row r="162" spans="1:4" ht="15.75" thickBot="1">
      <c r="A162" s="128" t="s">
        <v>26</v>
      </c>
      <c r="B162" s="129">
        <v>18.14</v>
      </c>
      <c r="C162" s="130" t="s">
        <v>52</v>
      </c>
      <c r="D162" s="131">
        <v>0</v>
      </c>
    </row>
    <row r="163" spans="1:4" ht="15.75" thickBot="1">
      <c r="A163" s="125" t="s">
        <v>96</v>
      </c>
      <c r="B163" s="125">
        <v>89.4</v>
      </c>
      <c r="C163" s="132" t="s">
        <v>52</v>
      </c>
      <c r="D163" s="133">
        <v>0</v>
      </c>
    </row>
    <row r="164" spans="1:4" ht="15.75" thickBot="1">
      <c r="A164" s="125" t="s">
        <v>16</v>
      </c>
      <c r="B164" s="125">
        <v>157.6</v>
      </c>
      <c r="C164" s="126" t="s">
        <v>52</v>
      </c>
      <c r="D164" s="133">
        <v>0</v>
      </c>
    </row>
    <row r="165" spans="1:4" ht="15.75" thickBot="1">
      <c r="A165" s="134" t="s">
        <v>97</v>
      </c>
      <c r="B165" s="125">
        <f>B162+B163+B164</f>
        <v>265.14</v>
      </c>
      <c r="C165" s="135"/>
      <c r="D165" s="136">
        <f>D162+D163+D164</f>
        <v>0</v>
      </c>
    </row>
    <row r="166" spans="1:4" ht="16.5" thickBot="1" thickTop="1">
      <c r="A166" s="107" t="s">
        <v>98</v>
      </c>
      <c r="B166" s="137">
        <f>B158+B165</f>
        <v>448.84999999999997</v>
      </c>
      <c r="C166" s="138"/>
      <c r="D166" s="139">
        <f>D158+D165</f>
        <v>0</v>
      </c>
    </row>
    <row r="167" ht="15.75" thickTop="1"/>
    <row r="168" spans="1:4" ht="15">
      <c r="A168" s="140" t="s">
        <v>99</v>
      </c>
      <c r="B168" s="141"/>
      <c r="C168" s="141"/>
      <c r="D168" s="141"/>
    </row>
    <row r="169" ht="15.75" thickBot="1"/>
    <row r="170" spans="1:4" ht="21.75" thickBot="1">
      <c r="A170" s="142" t="s">
        <v>100</v>
      </c>
      <c r="B170" s="143"/>
      <c r="C170" s="143"/>
      <c r="D170" s="144">
        <f>D24+D41+D73+D114+D141+D166</f>
        <v>0</v>
      </c>
    </row>
  </sheetData>
  <mergeCells count="7">
    <mergeCell ref="A146:D146"/>
    <mergeCell ref="A6:D6"/>
    <mergeCell ref="A22:B22"/>
    <mergeCell ref="A29:D29"/>
    <mergeCell ref="A58:D58"/>
    <mergeCell ref="A88:D88"/>
    <mergeCell ref="A117:D1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Tomanová</dc:creator>
  <cp:keywords/>
  <dc:description/>
  <cp:lastModifiedBy>Oldřich Břinda</cp:lastModifiedBy>
  <cp:lastPrinted>2021-02-17T15:19:21Z</cp:lastPrinted>
  <dcterms:created xsi:type="dcterms:W3CDTF">2020-11-18T10:49:00Z</dcterms:created>
  <dcterms:modified xsi:type="dcterms:W3CDTF">2021-02-17T15:22:32Z</dcterms:modified>
  <cp:category/>
  <cp:version/>
  <cp:contentType/>
  <cp:contentStatus/>
</cp:coreProperties>
</file>