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7"/>
  <workbookPr defaultThemeVersion="166925"/>
  <bookViews>
    <workbookView xWindow="0" yWindow="0" windowWidth="28800" windowHeight="12225" activeTab="1"/>
  </bookViews>
  <sheets>
    <sheet name="Lokality a výměry úklid. ploch" sheetId="1" r:id="rId1"/>
    <sheet name="Lokality - výměry okna, žaluzie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<sst xmlns="http://schemas.openxmlformats.org/spreadsheetml/2006/main" count="273" uniqueCount="146">
  <si>
    <t>m2</t>
  </si>
  <si>
    <t>četnost</t>
  </si>
  <si>
    <t>cena místnosti/měsíc           v Kč bez DPH</t>
  </si>
  <si>
    <t>kanceláře</t>
  </si>
  <si>
    <t>1 x týdně</t>
  </si>
  <si>
    <t>chodby</t>
  </si>
  <si>
    <t>5 x týdně</t>
  </si>
  <si>
    <t>zasedací místnost</t>
  </si>
  <si>
    <t>12 x ročně</t>
  </si>
  <si>
    <t>vytírání</t>
  </si>
  <si>
    <t xml:space="preserve"> </t>
  </si>
  <si>
    <t>WC, kuchyňky</t>
  </si>
  <si>
    <t>obklady</t>
  </si>
  <si>
    <t>2 x týdně</t>
  </si>
  <si>
    <t>schodiště celé</t>
  </si>
  <si>
    <t>úklidová místnost, archiv, sklad EPI, sklad kanc. potřeb</t>
  </si>
  <si>
    <t>praní, žehlení v budově zákazníka</t>
  </si>
  <si>
    <t xml:space="preserve"> průběžně</t>
  </si>
  <si>
    <t>koberce - vysávání</t>
  </si>
  <si>
    <t>obklady WC a kuchyňka</t>
  </si>
  <si>
    <t>sklepy a prádelna</t>
  </si>
  <si>
    <t>průběžně</t>
  </si>
  <si>
    <t>kanceláře v užívání, kopírovací místnost, chodba</t>
  </si>
  <si>
    <t>úklidová místnost, rozmnožovna, sklad dokumentů</t>
  </si>
  <si>
    <t>balkóny</t>
  </si>
  <si>
    <t>6 x ročně</t>
  </si>
  <si>
    <t>sklepy</t>
  </si>
  <si>
    <t>vysávání</t>
  </si>
  <si>
    <t>chodba</t>
  </si>
  <si>
    <t>3 x týdně</t>
  </si>
  <si>
    <t>2xtýdně</t>
  </si>
  <si>
    <t>kanceláře v užívání</t>
  </si>
  <si>
    <t>nepoužívané kanceláře a zasedací místnost</t>
  </si>
  <si>
    <t>4 x ročně</t>
  </si>
  <si>
    <t>WC, kuchyňka, schodiště</t>
  </si>
  <si>
    <t>obklady kuchyňka a WC</t>
  </si>
  <si>
    <t>70 ks utěrek a ručníků/měsíc</t>
  </si>
  <si>
    <t>ČSÚ - nájemníci</t>
  </si>
  <si>
    <t>kancelář - koberce - vysávání</t>
  </si>
  <si>
    <t>WC, kuchyňka, chodba - vytírání</t>
  </si>
  <si>
    <t>Karviná</t>
  </si>
  <si>
    <t>kanceláře, chodba</t>
  </si>
  <si>
    <t>sklady</t>
  </si>
  <si>
    <t>vytírání (kanceláře, chodba, WC, provozní místnosti)</t>
  </si>
  <si>
    <t xml:space="preserve">Celkem </t>
  </si>
  <si>
    <t>chodby, schodiště, sanitární zařízení</t>
  </si>
  <si>
    <t>obklady sanitární zařízení  a kuchyňka</t>
  </si>
  <si>
    <t>chodby, schodiště, sanitární zařízení,  kuchyňka</t>
  </si>
  <si>
    <t>1.PP</t>
  </si>
  <si>
    <t>chodba, prádelna, sklady</t>
  </si>
  <si>
    <t xml:space="preserve"> 12 x ročně</t>
  </si>
  <si>
    <t>1. NP</t>
  </si>
  <si>
    <t>chodba vstup</t>
  </si>
  <si>
    <t>WC a kuchyňka</t>
  </si>
  <si>
    <t>2. NP a 3. NP</t>
  </si>
  <si>
    <t>2 chodby, vestibul</t>
  </si>
  <si>
    <t xml:space="preserve"> 6 x ročně</t>
  </si>
  <si>
    <t>sklad I, telefonní ústředna</t>
  </si>
  <si>
    <t>4x ročně</t>
  </si>
  <si>
    <t>chodba, vestibul, celé schodiště</t>
  </si>
  <si>
    <t xml:space="preserve">2. NP </t>
  </si>
  <si>
    <t>2 chodby</t>
  </si>
  <si>
    <t>úklidová místnost</t>
  </si>
  <si>
    <t>1x týdně</t>
  </si>
  <si>
    <t>sklad II</t>
  </si>
  <si>
    <t>2 místnosti přejímka vzorků</t>
  </si>
  <si>
    <t>6x ročně</t>
  </si>
  <si>
    <t>WC, kuchyňka</t>
  </si>
  <si>
    <t>obklady WC, kuchyňka</t>
  </si>
  <si>
    <t>sklad III, IV</t>
  </si>
  <si>
    <t>VHS Otice</t>
  </si>
  <si>
    <t>úklidová plocha, kancelář - vytírání</t>
  </si>
  <si>
    <t>2x týdně</t>
  </si>
  <si>
    <t>obklady, kancelář</t>
  </si>
  <si>
    <t>šatna, WC vytírání</t>
  </si>
  <si>
    <t>3x týdně</t>
  </si>
  <si>
    <t>šatna, WC obklady</t>
  </si>
  <si>
    <t>2x měsíčně</t>
  </si>
  <si>
    <t>Celkem za Otice</t>
  </si>
  <si>
    <t>60 ks ručníků, 45 ks utěrek/měsíc</t>
  </si>
  <si>
    <t>Ostrava Vítkovice, na Obvodu 51</t>
  </si>
  <si>
    <t xml:space="preserve"> Nový Jičín, Jugoslávská 30</t>
  </si>
  <si>
    <t>24 ks ručníků, 16 utěrek/měsíc</t>
  </si>
  <si>
    <t xml:space="preserve">chodby </t>
  </si>
  <si>
    <t>cena /měsíc               v Kč bez DPH</t>
  </si>
  <si>
    <t xml:space="preserve">  Bruntál, Česká 25</t>
  </si>
  <si>
    <t>cena /měsíc                v Kč bez DPH</t>
  </si>
  <si>
    <t xml:space="preserve">Opava, U Cukrovaru 12 </t>
  </si>
  <si>
    <t>40 ručníků, 12 utěrek/měsíc</t>
  </si>
  <si>
    <t xml:space="preserve">  </t>
  </si>
  <si>
    <t>celkem za Frýdek Místek</t>
  </si>
  <si>
    <t xml:space="preserve"> 2 x týdně</t>
  </si>
  <si>
    <t xml:space="preserve">Zadavatel požaduje, aby úklidové práce byly prováděny v časovém rozmezí </t>
  </si>
  <si>
    <t>Zadavatel požaduje, aby úklidové práce byly prováděny v  časovém rozmezí</t>
  </si>
  <si>
    <t>Zadavatel požaduje, aby úklidové práce byly prováděny v časovém rozmezí</t>
  </si>
  <si>
    <t>Zadavatel požaduje, aby úklidové práce v Opavě  byly prováděny v časovém rozmezí</t>
  </si>
  <si>
    <t>Zadavatel požaduje, aby úklidové práce v Karviné  byly prováděny v časovém rozmezí</t>
  </si>
  <si>
    <t>Zadavatel požaduje, aby úklidové práce na VHS Český Těšín  byly prováděny v časovém</t>
  </si>
  <si>
    <t xml:space="preserve"> od 6:30 hod do 15:00 hod. a  to v úterý a ve čtvrtek.</t>
  </si>
  <si>
    <t>Zadavatel požaduje, aby úklidové práce ve Frýdku Místku  byly prováděny v časovém</t>
  </si>
  <si>
    <t xml:space="preserve"> od 6:30 hod do 15:00 hod. každý pracovní den.</t>
  </si>
  <si>
    <t>Zadavatel požaduje, aby úklidové práce na VHS Otice  byly prováděny v časovém</t>
  </si>
  <si>
    <t>rozmezí  od 6:00 hod do 14:30 hod.  každý pracovní den.</t>
  </si>
  <si>
    <t xml:space="preserve">Rozsah předmětu plnění veřejné zakázky a specifikace  </t>
  </si>
  <si>
    <t>výměr jednotlivých lokalit - úklidové plochy</t>
  </si>
  <si>
    <t>od 6:30 hod do 15:00 hod. a  to v pondělí, ve středu a v pátek.</t>
  </si>
  <si>
    <t>rozmezí  od 4:30 hod do 1 6:30 hod. a  to v pondělí,ve  středu a v pátek.</t>
  </si>
  <si>
    <t xml:space="preserve">Rozsah předmětu plnění veřejné zakázky a specifikace výměr jednotlivých lokalit </t>
  </si>
  <si>
    <t>okna a žaluzie</t>
  </si>
  <si>
    <t>Čištění oken a žaluzií</t>
  </si>
  <si>
    <t>cena za m2</t>
  </si>
  <si>
    <t>cena za jedno vyčištění</t>
  </si>
  <si>
    <t>Bruntál</t>
  </si>
  <si>
    <t xml:space="preserve">žaluzie </t>
  </si>
  <si>
    <t xml:space="preserve">okna </t>
  </si>
  <si>
    <t>Cena celkem bez DPH</t>
  </si>
  <si>
    <t>Frýdek Místek</t>
  </si>
  <si>
    <t>žaluzie</t>
  </si>
  <si>
    <t>Celkem bez DPH</t>
  </si>
  <si>
    <t>VHS Český Těším</t>
  </si>
  <si>
    <t xml:space="preserve"> okna</t>
  </si>
  <si>
    <t>Nový Jičín</t>
  </si>
  <si>
    <t>Ostrava</t>
  </si>
  <si>
    <t xml:space="preserve">žaluzie  </t>
  </si>
  <si>
    <t>okna</t>
  </si>
  <si>
    <t>Opava</t>
  </si>
  <si>
    <t>cena za jedno vyčištění oken a žaluzií bez DPH</t>
  </si>
  <si>
    <t>Rozměry oken a žaluzií jsou uvedeny jednostranným zaměřením.</t>
  </si>
  <si>
    <t>U nabídky uveďte cenu vyčištění oken a žaluzií oboustranně.</t>
  </si>
  <si>
    <t>Frýdek Místek, Sadová 1158</t>
  </si>
  <si>
    <t>Příloha č.2 ZD</t>
  </si>
  <si>
    <t xml:space="preserve"> kanceláře, nájemníci</t>
  </si>
  <si>
    <t>kancelář,nájemníci</t>
  </si>
  <si>
    <t xml:space="preserve"> od 6:30 hod do 15:00 hod. a s  ohledem na velikost plochy a rozsahu práce </t>
  </si>
  <si>
    <t>byl dostatečně velký úvazek.</t>
  </si>
  <si>
    <r>
      <rPr>
        <b/>
        <u val="single"/>
        <sz val="11"/>
        <rFont val="Calibri"/>
        <family val="2"/>
      </rPr>
      <t>ručníky</t>
    </r>
    <r>
      <rPr>
        <sz val="11"/>
        <rFont val="Calibri"/>
        <family val="2"/>
        <scheme val="minor"/>
      </rPr>
      <t>- praní, žehlení v budově zákazníka</t>
    </r>
  </si>
  <si>
    <t xml:space="preserve">Celkem  </t>
  </si>
  <si>
    <t xml:space="preserve">praní záclon  </t>
  </si>
  <si>
    <t>Celkem</t>
  </si>
  <si>
    <t>VHS Otice - K Rybníčkům č.p. 359  Otice</t>
  </si>
  <si>
    <t xml:space="preserve">Celkem   </t>
  </si>
  <si>
    <t>rozmezí  v době od 6:00 hod do 14:00 hod. a  to v pondělí, úterý, ve středu a v pátek.</t>
  </si>
  <si>
    <t>Karviná Fryštát, Karola Sliwky 619</t>
  </si>
  <si>
    <t>VHS Český Těšín - Na Olšinách 361/1, Český Těšín</t>
  </si>
  <si>
    <t xml:space="preserve">obklady </t>
  </si>
  <si>
    <t>Příloha č.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</si>
</sst>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u val="single"/>
      <sz val="11"/>
      <color theme="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  <font>
      <b/>
      <u val="single"/>
      <sz val="16"/>
      <name val="Calibri"/>
      <family val="2"/>
    </font>
    <font>
      <b/>
      <sz val="11"/>
      <color rgb="FF000000"/>
      <name val="Calibri"/>
      <family val="2"/>
    </font>
    <font>
      <b/>
      <u val="single"/>
      <sz val="11"/>
      <color rgb="FFFF0000"/>
      <name val="Calibri"/>
      <family val="2"/>
    </font>
    <font>
      <b/>
      <u val="single"/>
      <sz val="11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u val="single"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"/>
      <sz val="1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6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name val="Calibri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ck"/>
      <top style="medium"/>
      <bottom/>
    </border>
    <border>
      <left style="thick"/>
      <right style="thick"/>
      <top style="medium"/>
      <bottom/>
    </border>
    <border>
      <left style="thick"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ck"/>
      <top/>
      <bottom style="medium"/>
    </border>
    <border>
      <left style="thick"/>
      <right style="thick"/>
      <top/>
      <bottom style="medium"/>
    </border>
    <border>
      <left style="thick"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177">
    <xf numFmtId="0" fontId="0" fillId="0" borderId="0" xfId="0"/>
    <xf numFmtId="0" fontId="2" fillId="0" borderId="0" xfId="0" applyFont="1"/>
    <xf numFmtId="0" fontId="3" fillId="0" borderId="0" xfId="0" applyFont="1"/>
    <xf numFmtId="0" fontId="10" fillId="0" borderId="0" xfId="20">
      <alignment/>
      <protection/>
    </xf>
    <xf numFmtId="0" fontId="0" fillId="0" borderId="0" xfId="0" applyFill="1"/>
    <xf numFmtId="0" fontId="10" fillId="0" borderId="0" xfId="20" applyFill="1">
      <alignment/>
      <protection/>
    </xf>
    <xf numFmtId="0" fontId="11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/>
    </xf>
    <xf numFmtId="0" fontId="0" fillId="0" borderId="0" xfId="0" applyBorder="1"/>
    <xf numFmtId="0" fontId="8" fillId="0" borderId="2" xfId="20" applyFont="1" applyBorder="1">
      <alignment/>
      <protection/>
    </xf>
    <xf numFmtId="0" fontId="8" fillId="0" borderId="2" xfId="20" applyFont="1" applyBorder="1" applyAlignment="1">
      <alignment horizontal="right"/>
      <protection/>
    </xf>
    <xf numFmtId="0" fontId="9" fillId="0" borderId="2" xfId="20" applyFont="1" applyBorder="1" applyAlignment="1">
      <alignment horizontal="right"/>
      <protection/>
    </xf>
    <xf numFmtId="0" fontId="0" fillId="0" borderId="3" xfId="0" applyBorder="1"/>
    <xf numFmtId="0" fontId="0" fillId="0" borderId="4" xfId="0" applyBorder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6" fillId="2" borderId="5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5" xfId="0" applyFont="1" applyFill="1" applyBorder="1" applyAlignment="1">
      <alignment horizontal="right" wrapText="1"/>
    </xf>
    <xf numFmtId="0" fontId="15" fillId="2" borderId="5" xfId="0" applyFont="1" applyFill="1" applyBorder="1" applyAlignment="1">
      <alignment horizontal="right" wrapText="1"/>
    </xf>
    <xf numFmtId="0" fontId="7" fillId="0" borderId="6" xfId="0" applyFont="1" applyBorder="1"/>
    <xf numFmtId="0" fontId="9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8" fillId="0" borderId="1" xfId="0" applyFont="1" applyBorder="1"/>
    <xf numFmtId="0" fontId="9" fillId="0" borderId="2" xfId="0" applyFont="1" applyBorder="1" applyAlignment="1">
      <alignment horizontal="right"/>
    </xf>
    <xf numFmtId="2" fontId="0" fillId="0" borderId="2" xfId="0" applyNumberFormat="1" applyBorder="1" applyAlignment="1">
      <alignment horizontal="right"/>
    </xf>
    <xf numFmtId="2" fontId="0" fillId="0" borderId="7" xfId="0" applyNumberFormat="1" applyBorder="1" applyAlignment="1">
      <alignment horizontal="right"/>
    </xf>
    <xf numFmtId="0" fontId="0" fillId="0" borderId="1" xfId="0" applyBorder="1"/>
    <xf numFmtId="0" fontId="5" fillId="0" borderId="8" xfId="0" applyFont="1" applyBorder="1"/>
    <xf numFmtId="0" fontId="9" fillId="0" borderId="9" xfId="0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9" fillId="0" borderId="0" xfId="0" applyFont="1"/>
    <xf numFmtId="0" fontId="9" fillId="0" borderId="3" xfId="0" applyFont="1" applyBorder="1"/>
    <xf numFmtId="0" fontId="9" fillId="0" borderId="2" xfId="0" applyFont="1" applyBorder="1"/>
    <xf numFmtId="2" fontId="0" fillId="0" borderId="2" xfId="0" applyNumberFormat="1" applyBorder="1"/>
    <xf numFmtId="2" fontId="0" fillId="0" borderId="7" xfId="0" applyNumberFormat="1" applyBorder="1"/>
    <xf numFmtId="0" fontId="9" fillId="0" borderId="9" xfId="0" applyFont="1" applyBorder="1"/>
    <xf numFmtId="2" fontId="0" fillId="0" borderId="9" xfId="0" applyNumberFormat="1" applyBorder="1"/>
    <xf numFmtId="2" fontId="5" fillId="0" borderId="10" xfId="0" applyNumberFormat="1" applyFont="1" applyBorder="1"/>
    <xf numFmtId="0" fontId="5" fillId="0" borderId="1" xfId="0" applyFont="1" applyBorder="1"/>
    <xf numFmtId="0" fontId="0" fillId="0" borderId="1" xfId="0" applyFont="1" applyBorder="1"/>
    <xf numFmtId="0" fontId="5" fillId="0" borderId="3" xfId="0" applyFont="1" applyBorder="1"/>
    <xf numFmtId="0" fontId="5" fillId="0" borderId="2" xfId="0" applyFont="1" applyBorder="1"/>
    <xf numFmtId="0" fontId="5" fillId="0" borderId="9" xfId="0" applyFont="1" applyBorder="1"/>
    <xf numFmtId="0" fontId="5" fillId="0" borderId="0" xfId="0" applyFont="1"/>
    <xf numFmtId="0" fontId="5" fillId="0" borderId="11" xfId="0" applyFont="1" applyBorder="1"/>
    <xf numFmtId="0" fontId="5" fillId="0" borderId="12" xfId="0" applyFont="1" applyBorder="1"/>
    <xf numFmtId="2" fontId="5" fillId="0" borderId="13" xfId="0" applyNumberFormat="1" applyFont="1" applyBorder="1"/>
    <xf numFmtId="0" fontId="16" fillId="0" borderId="0" xfId="0" applyFont="1"/>
    <xf numFmtId="0" fontId="2" fillId="0" borderId="0" xfId="0" applyFont="1" applyAlignment="1">
      <alignment wrapText="1"/>
    </xf>
    <xf numFmtId="0" fontId="4" fillId="0" borderId="0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left"/>
    </xf>
    <xf numFmtId="0" fontId="17" fillId="3" borderId="15" xfId="0" applyFont="1" applyFill="1" applyBorder="1" applyAlignment="1">
      <alignment horizontal="left"/>
    </xf>
    <xf numFmtId="0" fontId="17" fillId="3" borderId="16" xfId="0" applyFont="1" applyFill="1" applyBorder="1" applyAlignment="1">
      <alignment horizontal="left"/>
    </xf>
    <xf numFmtId="0" fontId="18" fillId="0" borderId="1" xfId="0" applyFont="1" applyBorder="1"/>
    <xf numFmtId="0" fontId="9" fillId="0" borderId="7" xfId="0" applyFont="1" applyBorder="1" applyAlignment="1">
      <alignment horizontal="right" wrapText="1"/>
    </xf>
    <xf numFmtId="0" fontId="18" fillId="0" borderId="2" xfId="0" applyFont="1" applyBorder="1"/>
    <xf numFmtId="0" fontId="18" fillId="0" borderId="7" xfId="0" applyFont="1" applyBorder="1"/>
    <xf numFmtId="0" fontId="14" fillId="0" borderId="1" xfId="0" applyFont="1" applyBorder="1" applyAlignment="1">
      <alignment horizontal="left"/>
    </xf>
    <xf numFmtId="0" fontId="18" fillId="0" borderId="2" xfId="0" applyFont="1" applyBorder="1" applyAlignment="1">
      <alignment horizontal="right"/>
    </xf>
    <xf numFmtId="3" fontId="18" fillId="0" borderId="7" xfId="0" applyNumberFormat="1" applyFont="1" applyBorder="1" applyAlignment="1">
      <alignment horizontal="right"/>
    </xf>
    <xf numFmtId="0" fontId="14" fillId="0" borderId="17" xfId="0" applyFont="1" applyBorder="1"/>
    <xf numFmtId="0" fontId="18" fillId="0" borderId="0" xfId="0" applyFont="1" applyBorder="1"/>
    <xf numFmtId="0" fontId="18" fillId="0" borderId="18" xfId="0" applyFont="1" applyBorder="1"/>
    <xf numFmtId="0" fontId="18" fillId="0" borderId="1" xfId="0" applyFont="1" applyBorder="1" applyAlignment="1">
      <alignment/>
    </xf>
    <xf numFmtId="0" fontId="18" fillId="0" borderId="7" xfId="0" applyFont="1" applyBorder="1" applyAlignment="1">
      <alignment horizontal="right"/>
    </xf>
    <xf numFmtId="0" fontId="14" fillId="0" borderId="1" xfId="0" applyFont="1" applyBorder="1" applyAlignment="1">
      <alignment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9" fillId="0" borderId="19" xfId="0" applyFont="1" applyBorder="1" applyAlignment="1">
      <alignment horizontal="left"/>
    </xf>
    <xf numFmtId="0" fontId="18" fillId="0" borderId="5" xfId="0" applyFont="1" applyBorder="1" applyAlignment="1">
      <alignment/>
    </xf>
    <xf numFmtId="0" fontId="18" fillId="0" borderId="5" xfId="0" applyFont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9" fillId="2" borderId="21" xfId="0" applyFont="1" applyFill="1" applyBorder="1" applyAlignment="1">
      <alignment horizontal="left"/>
    </xf>
    <xf numFmtId="4" fontId="9" fillId="2" borderId="22" xfId="0" applyNumberFormat="1" applyFont="1" applyFill="1" applyBorder="1" applyAlignment="1">
      <alignment horizontal="right"/>
    </xf>
    <xf numFmtId="0" fontId="18" fillId="2" borderId="22" xfId="0" applyFont="1" applyFill="1" applyBorder="1" applyAlignment="1">
      <alignment horizontal="right"/>
    </xf>
    <xf numFmtId="3" fontId="9" fillId="2" borderId="23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9" fillId="0" borderId="0" xfId="0" applyFont="1" applyFill="1" applyBorder="1"/>
    <xf numFmtId="3" fontId="9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4" fontId="9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 wrapText="1"/>
    </xf>
    <xf numFmtId="0" fontId="14" fillId="0" borderId="1" xfId="0" applyFont="1" applyBorder="1"/>
    <xf numFmtId="0" fontId="18" fillId="0" borderId="7" xfId="0" applyFont="1" applyBorder="1" applyAlignment="1">
      <alignment horizontal="center"/>
    </xf>
    <xf numFmtId="3" fontId="18" fillId="0" borderId="7" xfId="0" applyNumberFormat="1" applyFont="1" applyBorder="1" applyAlignment="1">
      <alignment horizontal="center"/>
    </xf>
    <xf numFmtId="0" fontId="20" fillId="0" borderId="1" xfId="0" applyFont="1" applyBorder="1" applyAlignment="1">
      <alignment wrapText="1"/>
    </xf>
    <xf numFmtId="0" fontId="19" fillId="0" borderId="1" xfId="0" applyFont="1" applyBorder="1"/>
    <xf numFmtId="0" fontId="9" fillId="3" borderId="24" xfId="0" applyFont="1" applyFill="1" applyBorder="1"/>
    <xf numFmtId="0" fontId="9" fillId="3" borderId="25" xfId="0" applyFont="1" applyFill="1" applyBorder="1"/>
    <xf numFmtId="0" fontId="18" fillId="3" borderId="25" xfId="0" applyFont="1" applyFill="1" applyBorder="1"/>
    <xf numFmtId="3" fontId="9" fillId="3" borderId="26" xfId="0" applyNumberFormat="1" applyFont="1" applyFill="1" applyBorder="1" applyAlignment="1">
      <alignment horizontal="center"/>
    </xf>
    <xf numFmtId="0" fontId="17" fillId="3" borderId="14" xfId="0" applyFont="1" applyFill="1" applyBorder="1" applyAlignment="1">
      <alignment/>
    </xf>
    <xf numFmtId="0" fontId="17" fillId="3" borderId="15" xfId="0" applyFont="1" applyFill="1" applyBorder="1" applyAlignment="1">
      <alignment/>
    </xf>
    <xf numFmtId="0" fontId="17" fillId="3" borderId="16" xfId="0" applyFont="1" applyFill="1" applyBorder="1" applyAlignment="1">
      <alignment/>
    </xf>
    <xf numFmtId="0" fontId="18" fillId="0" borderId="7" xfId="0" applyFont="1" applyBorder="1" applyAlignment="1">
      <alignment horizontal="left" wrapText="1"/>
    </xf>
    <xf numFmtId="0" fontId="19" fillId="3" borderId="24" xfId="0" applyFont="1" applyFill="1" applyBorder="1"/>
    <xf numFmtId="0" fontId="17" fillId="3" borderId="27" xfId="0" applyFont="1" applyFill="1" applyBorder="1" applyAlignment="1">
      <alignment horizontal="left"/>
    </xf>
    <xf numFmtId="0" fontId="17" fillId="3" borderId="28" xfId="0" applyFont="1" applyFill="1" applyBorder="1" applyAlignment="1">
      <alignment horizontal="left"/>
    </xf>
    <xf numFmtId="0" fontId="17" fillId="3" borderId="29" xfId="0" applyFont="1" applyFill="1" applyBorder="1" applyAlignment="1">
      <alignment horizontal="left"/>
    </xf>
    <xf numFmtId="0" fontId="18" fillId="0" borderId="30" xfId="0" applyFont="1" applyBorder="1"/>
    <xf numFmtId="0" fontId="9" fillId="0" borderId="31" xfId="0" applyFont="1" applyBorder="1" applyAlignment="1">
      <alignment horizontal="right"/>
    </xf>
    <xf numFmtId="0" fontId="9" fillId="0" borderId="32" xfId="0" applyFont="1" applyBorder="1" applyAlignment="1">
      <alignment horizontal="right" wrapText="1"/>
    </xf>
    <xf numFmtId="0" fontId="11" fillId="0" borderId="33" xfId="0" applyFont="1" applyBorder="1" applyAlignment="1">
      <alignment horizontal="left"/>
    </xf>
    <xf numFmtId="0" fontId="18" fillId="0" borderId="34" xfId="0" applyFont="1" applyBorder="1"/>
    <xf numFmtId="0" fontId="14" fillId="0" borderId="33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right"/>
    </xf>
    <xf numFmtId="0" fontId="18" fillId="0" borderId="33" xfId="0" applyFont="1" applyBorder="1" applyAlignment="1">
      <alignment/>
    </xf>
    <xf numFmtId="0" fontId="14" fillId="0" borderId="33" xfId="0" applyFont="1" applyBorder="1" applyAlignment="1">
      <alignment/>
    </xf>
    <xf numFmtId="0" fontId="18" fillId="0" borderId="1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19" fillId="2" borderId="8" xfId="0" applyFont="1" applyFill="1" applyBorder="1" applyAlignment="1">
      <alignment horizontal="left"/>
    </xf>
    <xf numFmtId="0" fontId="18" fillId="2" borderId="9" xfId="0" applyFont="1" applyFill="1" applyBorder="1" applyAlignment="1">
      <alignment horizontal="right"/>
    </xf>
    <xf numFmtId="3" fontId="18" fillId="2" borderId="10" xfId="0" applyNumberFormat="1" applyFont="1" applyFill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21" fillId="2" borderId="35" xfId="0" applyFont="1" applyFill="1" applyBorder="1" applyAlignment="1">
      <alignment horizontal="left"/>
    </xf>
    <xf numFmtId="0" fontId="18" fillId="2" borderId="36" xfId="0" applyFont="1" applyFill="1" applyBorder="1" applyAlignment="1">
      <alignment horizontal="left"/>
    </xf>
    <xf numFmtId="0" fontId="18" fillId="2" borderId="37" xfId="0" applyFont="1" applyFill="1" applyBorder="1" applyAlignment="1">
      <alignment horizontal="right"/>
    </xf>
    <xf numFmtId="3" fontId="18" fillId="2" borderId="38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left"/>
    </xf>
    <xf numFmtId="0" fontId="18" fillId="0" borderId="40" xfId="0" applyFont="1" applyBorder="1" applyAlignment="1">
      <alignment horizontal="right"/>
    </xf>
    <xf numFmtId="0" fontId="19" fillId="0" borderId="5" xfId="0" applyFont="1" applyBorder="1" applyAlignment="1">
      <alignment horizontal="right"/>
    </xf>
    <xf numFmtId="3" fontId="19" fillId="0" borderId="20" xfId="0" applyNumberFormat="1" applyFont="1" applyBorder="1" applyAlignment="1">
      <alignment horizontal="right"/>
    </xf>
    <xf numFmtId="0" fontId="17" fillId="3" borderId="14" xfId="20" applyFont="1" applyFill="1" applyBorder="1" applyAlignment="1">
      <alignment horizontal="left"/>
      <protection/>
    </xf>
    <xf numFmtId="0" fontId="17" fillId="3" borderId="15" xfId="20" applyFont="1" applyFill="1" applyBorder="1" applyAlignment="1">
      <alignment horizontal="left"/>
      <protection/>
    </xf>
    <xf numFmtId="0" fontId="17" fillId="3" borderId="16" xfId="20" applyFont="1" applyFill="1" applyBorder="1" applyAlignment="1">
      <alignment horizontal="left"/>
      <protection/>
    </xf>
    <xf numFmtId="0" fontId="8" fillId="0" borderId="1" xfId="20" applyFont="1" applyBorder="1">
      <alignment/>
      <protection/>
    </xf>
    <xf numFmtId="0" fontId="9" fillId="0" borderId="2" xfId="20" applyFont="1" applyBorder="1" applyAlignment="1">
      <alignment/>
      <protection/>
    </xf>
    <xf numFmtId="0" fontId="9" fillId="0" borderId="7" xfId="20" applyFont="1" applyBorder="1" applyAlignment="1">
      <alignment wrapText="1"/>
      <protection/>
    </xf>
    <xf numFmtId="0" fontId="14" fillId="0" borderId="1" xfId="20" applyFont="1" applyBorder="1">
      <alignment/>
      <protection/>
    </xf>
    <xf numFmtId="0" fontId="8" fillId="0" borderId="7" xfId="20" applyFont="1" applyBorder="1">
      <alignment/>
      <protection/>
    </xf>
    <xf numFmtId="0" fontId="8" fillId="0" borderId="7" xfId="20" applyFont="1" applyBorder="1" applyAlignment="1">
      <alignment horizontal="right"/>
      <protection/>
    </xf>
    <xf numFmtId="0" fontId="8" fillId="0" borderId="1" xfId="20" applyFont="1" applyBorder="1" applyAlignment="1">
      <alignment wrapText="1"/>
      <protection/>
    </xf>
    <xf numFmtId="3" fontId="8" fillId="0" borderId="7" xfId="20" applyNumberFormat="1" applyFont="1" applyBorder="1" applyAlignment="1">
      <alignment horizontal="right"/>
      <protection/>
    </xf>
    <xf numFmtId="0" fontId="9" fillId="0" borderId="1" xfId="20" applyFont="1" applyBorder="1">
      <alignment/>
      <protection/>
    </xf>
    <xf numFmtId="0" fontId="9" fillId="0" borderId="7" xfId="20" applyFont="1" applyBorder="1" applyAlignment="1">
      <alignment horizontal="right"/>
      <protection/>
    </xf>
    <xf numFmtId="0" fontId="9" fillId="2" borderId="8" xfId="20" applyFont="1" applyFill="1" applyBorder="1">
      <alignment/>
      <protection/>
    </xf>
    <xf numFmtId="0" fontId="8" fillId="2" borderId="9" xfId="20" applyFont="1" applyFill="1" applyBorder="1" applyAlignment="1">
      <alignment horizontal="right"/>
      <protection/>
    </xf>
    <xf numFmtId="3" fontId="8" fillId="2" borderId="10" xfId="20" applyNumberFormat="1" applyFont="1" applyFill="1" applyBorder="1" applyAlignment="1">
      <alignment horizontal="right"/>
      <protection/>
    </xf>
    <xf numFmtId="0" fontId="18" fillId="0" borderId="0" xfId="0" applyFont="1"/>
    <xf numFmtId="0" fontId="9" fillId="0" borderId="2" xfId="20" applyFont="1" applyBorder="1" applyAlignment="1">
      <alignment horizontal="center"/>
      <protection/>
    </xf>
    <xf numFmtId="0" fontId="9" fillId="0" borderId="7" xfId="20" applyFont="1" applyBorder="1" applyAlignment="1">
      <alignment horizontal="center" wrapText="1"/>
      <protection/>
    </xf>
    <xf numFmtId="2" fontId="8" fillId="0" borderId="2" xfId="20" applyNumberFormat="1" applyFont="1" applyBorder="1">
      <alignment/>
      <protection/>
    </xf>
    <xf numFmtId="2" fontId="9" fillId="2" borderId="9" xfId="20" applyNumberFormat="1" applyFont="1" applyFill="1" applyBorder="1">
      <alignment/>
      <protection/>
    </xf>
    <xf numFmtId="0" fontId="8" fillId="2" borderId="9" xfId="20" applyFont="1" applyFill="1" applyBorder="1">
      <alignment/>
      <protection/>
    </xf>
    <xf numFmtId="3" fontId="9" fillId="2" borderId="10" xfId="20" applyNumberFormat="1" applyFont="1" applyFill="1" applyBorder="1" applyAlignment="1">
      <alignment horizontal="right"/>
      <protection/>
    </xf>
    <xf numFmtId="0" fontId="8" fillId="0" borderId="0" xfId="20" applyFont="1" applyBorder="1">
      <alignment/>
      <protection/>
    </xf>
    <xf numFmtId="0" fontId="8" fillId="0" borderId="0" xfId="20" applyFont="1" applyBorder="1" applyAlignment="1">
      <alignment horizontal="right"/>
      <protection/>
    </xf>
    <xf numFmtId="0" fontId="17" fillId="2" borderId="6" xfId="20" applyFont="1" applyFill="1" applyBorder="1">
      <alignment/>
      <protection/>
    </xf>
    <xf numFmtId="0" fontId="8" fillId="2" borderId="3" xfId="20" applyFont="1" applyFill="1" applyBorder="1">
      <alignment/>
      <protection/>
    </xf>
    <xf numFmtId="0" fontId="8" fillId="2" borderId="4" xfId="20" applyFont="1" applyFill="1" applyBorder="1" applyAlignment="1">
      <alignment horizontal="right"/>
      <protection/>
    </xf>
    <xf numFmtId="0" fontId="8" fillId="0" borderId="1" xfId="20" applyFont="1" applyBorder="1" applyAlignment="1">
      <alignment horizontal="left" wrapText="1"/>
      <protection/>
    </xf>
    <xf numFmtId="0" fontId="9" fillId="2" borderId="1" xfId="20" applyFont="1" applyFill="1" applyBorder="1">
      <alignment/>
      <protection/>
    </xf>
    <xf numFmtId="0" fontId="8" fillId="2" borderId="2" xfId="20" applyFont="1" applyFill="1" applyBorder="1">
      <alignment/>
      <protection/>
    </xf>
    <xf numFmtId="0" fontId="9" fillId="2" borderId="2" xfId="20" applyFont="1" applyFill="1" applyBorder="1" applyAlignment="1">
      <alignment horizontal="right"/>
      <protection/>
    </xf>
    <xf numFmtId="3" fontId="8" fillId="2" borderId="7" xfId="20" applyNumberFormat="1" applyFont="1" applyFill="1" applyBorder="1" applyAlignment="1">
      <alignment horizontal="right"/>
      <protection/>
    </xf>
    <xf numFmtId="0" fontId="21" fillId="0" borderId="11" xfId="0" applyFont="1" applyBorder="1"/>
    <xf numFmtId="0" fontId="18" fillId="0" borderId="12" xfId="0" applyFont="1" applyBorder="1"/>
    <xf numFmtId="3" fontId="22" fillId="0" borderId="13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7"/>
  <sheetViews>
    <sheetView zoomScale="160" zoomScaleNormal="160" workbookViewId="0" topLeftCell="A1">
      <selection activeCell="D1" sqref="D1"/>
    </sheetView>
  </sheetViews>
  <sheetFormatPr defaultColWidth="9.140625" defaultRowHeight="15"/>
  <cols>
    <col min="1" max="1" width="36.421875" style="0" customWidth="1"/>
    <col min="2" max="2" width="9.28125" style="0" customWidth="1"/>
    <col min="3" max="3" width="17.140625" style="0" customWidth="1"/>
    <col min="4" max="4" width="17.00390625" style="0" customWidth="1"/>
  </cols>
  <sheetData>
    <row r="1" ht="18.75">
      <c r="D1" s="15" t="s">
        <v>145</v>
      </c>
    </row>
    <row r="2" ht="15">
      <c r="D2" s="1"/>
    </row>
    <row r="3" ht="15">
      <c r="D3" s="1"/>
    </row>
    <row r="4" spans="1:3" ht="18.75" customHeight="1">
      <c r="A4" s="16" t="s">
        <v>103</v>
      </c>
      <c r="B4" s="17"/>
      <c r="C4" s="17"/>
    </row>
    <row r="5" spans="1:3" ht="18.75" customHeight="1">
      <c r="A5" s="16" t="s">
        <v>104</v>
      </c>
      <c r="B5" s="17"/>
      <c r="C5" s="17"/>
    </row>
    <row r="6" ht="16.5" thickBot="1">
      <c r="A6" s="2"/>
    </row>
    <row r="7" spans="1:4" ht="26.25" customHeight="1">
      <c r="A7" s="59" t="s">
        <v>80</v>
      </c>
      <c r="B7" s="60"/>
      <c r="C7" s="60"/>
      <c r="D7" s="61"/>
    </row>
    <row r="8" spans="1:4" ht="30.75" customHeight="1">
      <c r="A8" s="62"/>
      <c r="B8" s="31" t="s">
        <v>0</v>
      </c>
      <c r="C8" s="31" t="s">
        <v>1</v>
      </c>
      <c r="D8" s="63" t="s">
        <v>84</v>
      </c>
    </row>
    <row r="9" spans="1:4" ht="15.75">
      <c r="A9" s="6" t="s">
        <v>48</v>
      </c>
      <c r="B9" s="64"/>
      <c r="C9" s="64"/>
      <c r="D9" s="65"/>
    </row>
    <row r="10" spans="1:4" ht="15">
      <c r="A10" s="66" t="s">
        <v>9</v>
      </c>
      <c r="B10" s="64"/>
      <c r="C10" s="64"/>
      <c r="D10" s="65"/>
    </row>
    <row r="11" spans="1:4" ht="15">
      <c r="A11" s="7" t="s">
        <v>49</v>
      </c>
      <c r="B11" s="64">
        <v>144.66</v>
      </c>
      <c r="C11" s="67" t="s">
        <v>50</v>
      </c>
      <c r="D11" s="68">
        <v>0</v>
      </c>
    </row>
    <row r="12" spans="1:4" ht="15.75">
      <c r="A12" s="6" t="s">
        <v>51</v>
      </c>
      <c r="B12" s="64"/>
      <c r="C12" s="64"/>
      <c r="D12" s="65" t="s">
        <v>10</v>
      </c>
    </row>
    <row r="13" spans="1:4" ht="15">
      <c r="A13" s="66" t="s">
        <v>27</v>
      </c>
      <c r="B13" s="64"/>
      <c r="C13" s="64"/>
      <c r="D13" s="65"/>
    </row>
    <row r="14" spans="1:4" ht="15">
      <c r="A14" s="7" t="s">
        <v>52</v>
      </c>
      <c r="B14" s="64">
        <v>20.24</v>
      </c>
      <c r="C14" s="67" t="s">
        <v>6</v>
      </c>
      <c r="D14" s="68">
        <v>0</v>
      </c>
    </row>
    <row r="15" spans="1:4" ht="15">
      <c r="A15" s="8" t="s">
        <v>131</v>
      </c>
      <c r="B15" s="64">
        <v>41.6</v>
      </c>
      <c r="C15" s="67" t="s">
        <v>4</v>
      </c>
      <c r="D15" s="68">
        <v>0</v>
      </c>
    </row>
    <row r="16" spans="1:4" ht="15">
      <c r="A16" s="66" t="s">
        <v>9</v>
      </c>
      <c r="B16" s="64"/>
      <c r="C16" s="64"/>
      <c r="D16" s="65"/>
    </row>
    <row r="17" spans="1:4" ht="15">
      <c r="A17" s="7" t="s">
        <v>132</v>
      </c>
      <c r="B17" s="64">
        <v>25.5</v>
      </c>
      <c r="C17" s="67" t="s">
        <v>4</v>
      </c>
      <c r="D17" s="68">
        <v>0</v>
      </c>
    </row>
    <row r="18" spans="1:4" ht="15">
      <c r="A18" s="7" t="s">
        <v>28</v>
      </c>
      <c r="B18" s="64">
        <v>18.67</v>
      </c>
      <c r="C18" s="67" t="s">
        <v>13</v>
      </c>
      <c r="D18" s="68">
        <v>0</v>
      </c>
    </row>
    <row r="19" spans="1:4" ht="18" customHeight="1">
      <c r="A19" s="7" t="s">
        <v>53</v>
      </c>
      <c r="B19" s="64">
        <v>16.81</v>
      </c>
      <c r="C19" s="67" t="s">
        <v>13</v>
      </c>
      <c r="D19" s="68">
        <v>0</v>
      </c>
    </row>
    <row r="20" spans="1:4" ht="15.75">
      <c r="A20" s="6" t="s">
        <v>54</v>
      </c>
      <c r="B20" s="64"/>
      <c r="C20" s="64"/>
      <c r="D20" s="65"/>
    </row>
    <row r="21" spans="1:4" ht="15">
      <c r="A21" s="69" t="s">
        <v>27</v>
      </c>
      <c r="B21" s="70"/>
      <c r="C21" s="70"/>
      <c r="D21" s="71"/>
    </row>
    <row r="22" spans="1:4" ht="15">
      <c r="A22" s="72" t="s">
        <v>3</v>
      </c>
      <c r="B22" s="67">
        <v>420.96</v>
      </c>
      <c r="C22" s="67" t="s">
        <v>4</v>
      </c>
      <c r="D22" s="68">
        <v>0</v>
      </c>
    </row>
    <row r="23" spans="1:4" ht="15">
      <c r="A23" s="72" t="s">
        <v>5</v>
      </c>
      <c r="B23" s="67">
        <v>108</v>
      </c>
      <c r="C23" s="67" t="s">
        <v>6</v>
      </c>
      <c r="D23" s="68">
        <v>0</v>
      </c>
    </row>
    <row r="24" spans="1:4" ht="15">
      <c r="A24" s="72" t="s">
        <v>7</v>
      </c>
      <c r="B24" s="67">
        <v>47.49</v>
      </c>
      <c r="C24" s="67" t="s">
        <v>8</v>
      </c>
      <c r="D24" s="73">
        <v>0</v>
      </c>
    </row>
    <row r="25" spans="1:4" ht="15">
      <c r="A25" s="74" t="s">
        <v>9</v>
      </c>
      <c r="B25" s="67"/>
      <c r="C25" s="67"/>
      <c r="D25" s="73"/>
    </row>
    <row r="26" spans="1:4" ht="15">
      <c r="A26" s="72" t="s">
        <v>11</v>
      </c>
      <c r="B26" s="67">
        <v>96.2</v>
      </c>
      <c r="C26" s="67" t="s">
        <v>6</v>
      </c>
      <c r="D26" s="68">
        <v>0</v>
      </c>
    </row>
    <row r="27" spans="1:4" ht="15">
      <c r="A27" s="72" t="s">
        <v>12</v>
      </c>
      <c r="B27" s="67">
        <v>162.5</v>
      </c>
      <c r="C27" s="67" t="s">
        <v>13</v>
      </c>
      <c r="D27" s="68">
        <v>0</v>
      </c>
    </row>
    <row r="28" spans="1:4" ht="15">
      <c r="A28" s="72" t="s">
        <v>14</v>
      </c>
      <c r="B28" s="67">
        <v>56</v>
      </c>
      <c r="C28" s="67" t="s">
        <v>29</v>
      </c>
      <c r="D28" s="73">
        <v>0</v>
      </c>
    </row>
    <row r="29" spans="1:4" ht="30">
      <c r="A29" s="75" t="s">
        <v>15</v>
      </c>
      <c r="B29" s="67">
        <v>49.1</v>
      </c>
      <c r="C29" s="67" t="s">
        <v>8</v>
      </c>
      <c r="D29" s="73">
        <v>0</v>
      </c>
    </row>
    <row r="30" spans="1:4" ht="15">
      <c r="A30" s="76" t="s">
        <v>16</v>
      </c>
      <c r="B30" s="77"/>
      <c r="C30" s="67" t="s">
        <v>17</v>
      </c>
      <c r="D30" s="68">
        <v>0</v>
      </c>
    </row>
    <row r="31" spans="1:4" ht="15.75" thickBot="1">
      <c r="A31" s="78" t="s">
        <v>79</v>
      </c>
      <c r="B31" s="79"/>
      <c r="C31" s="80"/>
      <c r="D31" s="81"/>
    </row>
    <row r="32" spans="1:4" s="4" customFormat="1" ht="15.75" thickBot="1">
      <c r="A32" s="82" t="s">
        <v>44</v>
      </c>
      <c r="B32" s="83">
        <f>B11+B14+B15+B17+B18+B19+B22+B23+B24+B26+B27+B28+B29</f>
        <v>1207.73</v>
      </c>
      <c r="C32" s="84"/>
      <c r="D32" s="85">
        <f>D11+D14+D15+D17+D18+D19+D22+D23+D24+D26+D27+D28+D29+D30</f>
        <v>0</v>
      </c>
    </row>
    <row r="33" spans="1:4" s="4" customFormat="1" ht="15">
      <c r="A33" s="86" t="s">
        <v>92</v>
      </c>
      <c r="B33" s="87"/>
      <c r="C33" s="86"/>
      <c r="D33" s="88"/>
    </row>
    <row r="34" spans="1:4" s="4" customFormat="1" ht="15">
      <c r="A34" s="86" t="s">
        <v>133</v>
      </c>
      <c r="B34" s="87"/>
      <c r="C34" s="86"/>
      <c r="D34" s="88"/>
    </row>
    <row r="35" spans="1:4" s="4" customFormat="1" ht="15">
      <c r="A35" s="89" t="s">
        <v>134</v>
      </c>
      <c r="B35" s="89"/>
      <c r="C35" s="89"/>
      <c r="D35" s="89"/>
    </row>
    <row r="36" spans="1:4" s="4" customFormat="1" ht="15.75" thickBot="1">
      <c r="A36" s="90"/>
      <c r="B36" s="91"/>
      <c r="C36" s="92"/>
      <c r="D36" s="93"/>
    </row>
    <row r="37" spans="1:4" s="4" customFormat="1" ht="21">
      <c r="A37" s="59" t="s">
        <v>81</v>
      </c>
      <c r="B37" s="60"/>
      <c r="C37" s="60"/>
      <c r="D37" s="61"/>
    </row>
    <row r="38" spans="1:4" s="4" customFormat="1" ht="30">
      <c r="A38" s="62"/>
      <c r="B38" s="94" t="s">
        <v>0</v>
      </c>
      <c r="C38" s="95" t="s">
        <v>1</v>
      </c>
      <c r="D38" s="96" t="s">
        <v>84</v>
      </c>
    </row>
    <row r="39" spans="1:4" s="4" customFormat="1" ht="15">
      <c r="A39" s="97" t="s">
        <v>18</v>
      </c>
      <c r="B39" s="64"/>
      <c r="C39" s="64"/>
      <c r="D39" s="98"/>
    </row>
    <row r="40" spans="1:4" s="4" customFormat="1" ht="15">
      <c r="A40" s="62" t="s">
        <v>31</v>
      </c>
      <c r="B40" s="64">
        <v>146</v>
      </c>
      <c r="C40" s="67" t="s">
        <v>4</v>
      </c>
      <c r="D40" s="98">
        <v>0</v>
      </c>
    </row>
    <row r="41" spans="1:7" ht="15">
      <c r="A41" s="62" t="s">
        <v>83</v>
      </c>
      <c r="B41" s="64">
        <v>53</v>
      </c>
      <c r="C41" s="67" t="s">
        <v>29</v>
      </c>
      <c r="D41" s="98">
        <v>0</v>
      </c>
      <c r="G41" t="s">
        <v>10</v>
      </c>
    </row>
    <row r="42" spans="1:4" ht="15">
      <c r="A42" s="97" t="s">
        <v>9</v>
      </c>
      <c r="B42" s="64"/>
      <c r="C42" s="64"/>
      <c r="D42" s="98"/>
    </row>
    <row r="43" spans="1:4" ht="15">
      <c r="A43" s="62" t="s">
        <v>45</v>
      </c>
      <c r="B43" s="64">
        <v>85.4</v>
      </c>
      <c r="C43" s="67" t="s">
        <v>29</v>
      </c>
      <c r="D43" s="99">
        <v>0</v>
      </c>
    </row>
    <row r="44" spans="1:4" ht="15">
      <c r="A44" s="62" t="s">
        <v>46</v>
      </c>
      <c r="B44" s="64">
        <v>68</v>
      </c>
      <c r="C44" s="67" t="s">
        <v>29</v>
      </c>
      <c r="D44" s="98">
        <v>0</v>
      </c>
    </row>
    <row r="45" spans="1:4" ht="15">
      <c r="A45" s="62" t="s">
        <v>20</v>
      </c>
      <c r="B45" s="64">
        <v>80.6</v>
      </c>
      <c r="C45" s="67" t="s">
        <v>8</v>
      </c>
      <c r="D45" s="98">
        <v>0</v>
      </c>
    </row>
    <row r="46" spans="1:4" ht="30">
      <c r="A46" s="100" t="s">
        <v>135</v>
      </c>
      <c r="B46" s="64" t="s">
        <v>10</v>
      </c>
      <c r="C46" s="64" t="s">
        <v>21</v>
      </c>
      <c r="D46" s="98">
        <v>0</v>
      </c>
    </row>
    <row r="47" spans="1:4" ht="15">
      <c r="A47" s="101" t="s">
        <v>82</v>
      </c>
      <c r="B47" s="64"/>
      <c r="C47" s="64"/>
      <c r="D47" s="98"/>
    </row>
    <row r="48" spans="1:4" ht="15.75" thickBot="1">
      <c r="A48" s="102" t="s">
        <v>136</v>
      </c>
      <c r="B48" s="103">
        <f>B40+B41+B43+B44+B45</f>
        <v>433</v>
      </c>
      <c r="C48" s="104"/>
      <c r="D48" s="105">
        <f>D40+D43+D44+D45+D46+D41</f>
        <v>0</v>
      </c>
    </row>
    <row r="49" spans="1:4" ht="15">
      <c r="A49" s="86" t="s">
        <v>93</v>
      </c>
      <c r="B49" s="87"/>
      <c r="C49" s="86"/>
      <c r="D49" s="88"/>
    </row>
    <row r="50" spans="1:4" ht="15">
      <c r="A50" s="86" t="s">
        <v>105</v>
      </c>
      <c r="B50" s="87"/>
      <c r="C50" s="86"/>
      <c r="D50" s="88"/>
    </row>
    <row r="51" spans="1:4" ht="15.75" thickBot="1">
      <c r="A51" s="89" t="s">
        <v>10</v>
      </c>
      <c r="B51" s="89"/>
      <c r="C51" s="89"/>
      <c r="D51" s="89"/>
    </row>
    <row r="52" spans="1:4" ht="21">
      <c r="A52" s="106" t="s">
        <v>85</v>
      </c>
      <c r="B52" s="107"/>
      <c r="C52" s="107"/>
      <c r="D52" s="108"/>
    </row>
    <row r="53" spans="1:4" ht="30">
      <c r="A53" s="62"/>
      <c r="B53" s="67" t="s">
        <v>0</v>
      </c>
      <c r="C53" s="67" t="s">
        <v>1</v>
      </c>
      <c r="D53" s="109" t="s">
        <v>86</v>
      </c>
    </row>
    <row r="54" spans="1:4" ht="15">
      <c r="A54" s="97" t="s">
        <v>18</v>
      </c>
      <c r="B54" s="64"/>
      <c r="C54" s="64"/>
      <c r="D54" s="65"/>
    </row>
    <row r="55" spans="1:4" ht="30">
      <c r="A55" s="75" t="s">
        <v>22</v>
      </c>
      <c r="B55" s="64">
        <v>185.49</v>
      </c>
      <c r="C55" s="67" t="s">
        <v>4</v>
      </c>
      <c r="D55" s="99">
        <v>0</v>
      </c>
    </row>
    <row r="56" spans="1:4" ht="15">
      <c r="A56" s="97" t="s">
        <v>9</v>
      </c>
      <c r="B56" s="64"/>
      <c r="C56" s="64"/>
      <c r="D56" s="65"/>
    </row>
    <row r="57" spans="1:4" ht="30">
      <c r="A57" s="75" t="s">
        <v>47</v>
      </c>
      <c r="B57" s="64">
        <v>68.46</v>
      </c>
      <c r="C57" s="67" t="s">
        <v>13</v>
      </c>
      <c r="D57" s="98">
        <v>0</v>
      </c>
    </row>
    <row r="58" spans="1:4" ht="15">
      <c r="A58" s="62" t="s">
        <v>46</v>
      </c>
      <c r="B58" s="64">
        <v>33.3</v>
      </c>
      <c r="C58" s="67" t="s">
        <v>4</v>
      </c>
      <c r="D58" s="98">
        <v>0</v>
      </c>
    </row>
    <row r="59" spans="1:4" ht="30">
      <c r="A59" s="75" t="s">
        <v>23</v>
      </c>
      <c r="B59" s="64">
        <v>38.87</v>
      </c>
      <c r="C59" s="67" t="s">
        <v>8</v>
      </c>
      <c r="D59" s="98">
        <v>0</v>
      </c>
    </row>
    <row r="60" spans="1:4" ht="15">
      <c r="A60" s="62" t="s">
        <v>24</v>
      </c>
      <c r="B60" s="64">
        <v>41.36</v>
      </c>
      <c r="C60" s="67" t="s">
        <v>25</v>
      </c>
      <c r="D60" s="98">
        <v>0</v>
      </c>
    </row>
    <row r="61" spans="1:4" ht="15">
      <c r="A61" s="62" t="s">
        <v>26</v>
      </c>
      <c r="B61" s="64">
        <v>93.48</v>
      </c>
      <c r="C61" s="67" t="s">
        <v>8</v>
      </c>
      <c r="D61" s="98">
        <v>0</v>
      </c>
    </row>
    <row r="62" spans="1:4" ht="15.75" thickBot="1">
      <c r="A62" s="110" t="s">
        <v>136</v>
      </c>
      <c r="B62" s="103">
        <f>B55+B57+B58+B59+B60+B61</f>
        <v>460.96000000000004</v>
      </c>
      <c r="C62" s="104"/>
      <c r="D62" s="105">
        <f>D55+D57+D58+D59+D60+D61</f>
        <v>0</v>
      </c>
    </row>
    <row r="63" spans="1:4" ht="15">
      <c r="A63" s="86" t="s">
        <v>94</v>
      </c>
      <c r="B63" s="87"/>
      <c r="C63" s="86"/>
      <c r="D63" s="88"/>
    </row>
    <row r="64" spans="1:4" ht="15">
      <c r="A64" s="86" t="s">
        <v>98</v>
      </c>
      <c r="B64" s="87"/>
      <c r="C64" s="86"/>
      <c r="D64" s="88"/>
    </row>
    <row r="65" spans="1:4" ht="15.75" thickBot="1">
      <c r="A65" s="89" t="s">
        <v>10</v>
      </c>
      <c r="B65" s="89"/>
      <c r="C65" s="89"/>
      <c r="D65" s="89"/>
    </row>
    <row r="66" spans="1:4" ht="21.75" thickBot="1">
      <c r="A66" s="111" t="s">
        <v>87</v>
      </c>
      <c r="B66" s="112"/>
      <c r="C66" s="112"/>
      <c r="D66" s="113"/>
    </row>
    <row r="67" spans="1:4" ht="45">
      <c r="A67" s="114"/>
      <c r="B67" s="115" t="s">
        <v>0</v>
      </c>
      <c r="C67" s="115" t="s">
        <v>1</v>
      </c>
      <c r="D67" s="116" t="s">
        <v>2</v>
      </c>
    </row>
    <row r="68" spans="1:4" ht="15.75">
      <c r="A68" s="117" t="s">
        <v>48</v>
      </c>
      <c r="B68" s="64"/>
      <c r="C68" s="118"/>
      <c r="D68" s="65"/>
    </row>
    <row r="69" spans="1:4" ht="15">
      <c r="A69" s="119" t="s">
        <v>9</v>
      </c>
      <c r="B69" s="64"/>
      <c r="C69" s="118"/>
      <c r="D69" s="65"/>
    </row>
    <row r="70" spans="1:4" ht="15">
      <c r="A70" s="120" t="s">
        <v>55</v>
      </c>
      <c r="B70" s="64">
        <v>116.3</v>
      </c>
      <c r="C70" s="121" t="s">
        <v>56</v>
      </c>
      <c r="D70" s="68">
        <v>0</v>
      </c>
    </row>
    <row r="71" spans="1:4" ht="15.75">
      <c r="A71" s="117" t="s">
        <v>51</v>
      </c>
      <c r="B71" s="64"/>
      <c r="C71" s="118"/>
      <c r="D71" s="65"/>
    </row>
    <row r="72" spans="1:4" ht="15">
      <c r="A72" s="119" t="s">
        <v>27</v>
      </c>
      <c r="B72" s="64"/>
      <c r="C72" s="118"/>
      <c r="D72" s="65"/>
    </row>
    <row r="73" spans="1:4" ht="15">
      <c r="A73" s="120" t="s">
        <v>57</v>
      </c>
      <c r="B73" s="64">
        <v>31.22</v>
      </c>
      <c r="C73" s="121" t="s">
        <v>58</v>
      </c>
      <c r="D73" s="68">
        <v>0</v>
      </c>
    </row>
    <row r="74" spans="1:4" ht="15">
      <c r="A74" s="119" t="s">
        <v>9</v>
      </c>
      <c r="B74" s="64"/>
      <c r="C74" s="121"/>
      <c r="D74" s="68" t="s">
        <v>10</v>
      </c>
    </row>
    <row r="75" spans="1:4" ht="15">
      <c r="A75" s="120" t="s">
        <v>59</v>
      </c>
      <c r="B75" s="64">
        <v>160.72</v>
      </c>
      <c r="C75" s="121" t="s">
        <v>29</v>
      </c>
      <c r="D75" s="65">
        <v>0</v>
      </c>
    </row>
    <row r="76" spans="1:4" ht="15.75">
      <c r="A76" s="117" t="s">
        <v>60</v>
      </c>
      <c r="B76" s="64"/>
      <c r="C76" s="118"/>
      <c r="D76" s="68" t="s">
        <v>89</v>
      </c>
    </row>
    <row r="77" spans="1:4" ht="15">
      <c r="A77" s="69" t="s">
        <v>27</v>
      </c>
      <c r="B77" s="64"/>
      <c r="C77" s="70"/>
      <c r="D77" s="68" t="s">
        <v>10</v>
      </c>
    </row>
    <row r="78" spans="1:4" ht="15">
      <c r="A78" s="122" t="s">
        <v>3</v>
      </c>
      <c r="B78" s="67">
        <v>177.57</v>
      </c>
      <c r="C78" s="121" t="s">
        <v>4</v>
      </c>
      <c r="D78" s="68">
        <v>0</v>
      </c>
    </row>
    <row r="79" spans="1:4" ht="15">
      <c r="A79" s="122" t="s">
        <v>61</v>
      </c>
      <c r="B79" s="67">
        <v>66.02</v>
      </c>
      <c r="C79" s="121" t="s">
        <v>4</v>
      </c>
      <c r="D79" s="65">
        <v>0</v>
      </c>
    </row>
    <row r="80" spans="1:4" ht="15">
      <c r="A80" s="122" t="s">
        <v>7</v>
      </c>
      <c r="B80" s="67">
        <v>38.37</v>
      </c>
      <c r="C80" s="121" t="s">
        <v>8</v>
      </c>
      <c r="D80" s="71">
        <v>0</v>
      </c>
    </row>
    <row r="81" spans="1:4" ht="15">
      <c r="A81" s="122" t="s">
        <v>62</v>
      </c>
      <c r="B81" s="67">
        <v>2.58</v>
      </c>
      <c r="C81" s="121" t="s">
        <v>63</v>
      </c>
      <c r="D81" s="68">
        <v>0</v>
      </c>
    </row>
    <row r="82" spans="1:4" ht="15">
      <c r="A82" s="122" t="s">
        <v>64</v>
      </c>
      <c r="B82" s="67">
        <v>11.6</v>
      </c>
      <c r="C82" s="121" t="s">
        <v>58</v>
      </c>
      <c r="D82" s="68">
        <v>0</v>
      </c>
    </row>
    <row r="83" spans="1:4" ht="15">
      <c r="A83" s="122" t="s">
        <v>65</v>
      </c>
      <c r="B83" s="67">
        <v>21.68</v>
      </c>
      <c r="C83" s="121" t="s">
        <v>66</v>
      </c>
      <c r="D83" s="73">
        <v>0</v>
      </c>
    </row>
    <row r="84" spans="1:4" ht="15">
      <c r="A84" s="123" t="s">
        <v>9</v>
      </c>
      <c r="B84" s="67"/>
      <c r="C84" s="121"/>
      <c r="D84" s="73">
        <v>0</v>
      </c>
    </row>
    <row r="85" spans="1:4" ht="15">
      <c r="A85" s="122" t="s">
        <v>67</v>
      </c>
      <c r="B85" s="67">
        <v>52.34</v>
      </c>
      <c r="C85" s="121" t="s">
        <v>6</v>
      </c>
      <c r="D85" s="68">
        <v>0</v>
      </c>
    </row>
    <row r="86" spans="1:4" ht="27.75" customHeight="1">
      <c r="A86" s="122" t="s">
        <v>68</v>
      </c>
      <c r="B86" s="67">
        <v>38.8</v>
      </c>
      <c r="C86" s="121" t="s">
        <v>13</v>
      </c>
      <c r="D86" s="68">
        <v>0</v>
      </c>
    </row>
    <row r="87" spans="1:4" ht="15">
      <c r="A87" s="122" t="s">
        <v>69</v>
      </c>
      <c r="B87" s="67">
        <v>19.28</v>
      </c>
      <c r="C87" s="121" t="s">
        <v>66</v>
      </c>
      <c r="D87" s="73">
        <v>0</v>
      </c>
    </row>
    <row r="88" spans="1:4" ht="15">
      <c r="A88" s="76" t="s">
        <v>16</v>
      </c>
      <c r="B88" s="77"/>
      <c r="C88" s="67" t="s">
        <v>17</v>
      </c>
      <c r="D88" s="68">
        <v>0</v>
      </c>
    </row>
    <row r="89" spans="1:4" ht="15">
      <c r="A89" s="124" t="s">
        <v>88</v>
      </c>
      <c r="B89" s="125"/>
      <c r="C89" s="80"/>
      <c r="D89" s="126" t="s">
        <v>10</v>
      </c>
    </row>
    <row r="90" spans="1:4" ht="15">
      <c r="A90" s="124" t="s">
        <v>137</v>
      </c>
      <c r="B90" s="67">
        <v>3</v>
      </c>
      <c r="C90" s="80" t="s">
        <v>58</v>
      </c>
      <c r="D90" s="81">
        <v>0</v>
      </c>
    </row>
    <row r="91" spans="1:4" ht="15.75" thickBot="1">
      <c r="A91" s="127" t="s">
        <v>138</v>
      </c>
      <c r="B91" s="128">
        <f>B70+B73+B75+B78+B79+B80+B81+B82+B83+B85+B86+B87</f>
        <v>736.48</v>
      </c>
      <c r="C91" s="128"/>
      <c r="D91" s="129">
        <f>D70+D73+D75+D78+D79+D80+D81+D82+D83+D85+D86+D87+D88+D90</f>
        <v>0</v>
      </c>
    </row>
    <row r="92" spans="1:4" ht="15">
      <c r="A92" s="86" t="s">
        <v>95</v>
      </c>
      <c r="B92" s="87"/>
      <c r="C92" s="86"/>
      <c r="D92" s="88"/>
    </row>
    <row r="93" spans="1:4" ht="15">
      <c r="A93" s="86" t="s">
        <v>100</v>
      </c>
      <c r="B93" s="87"/>
      <c r="C93" s="86"/>
      <c r="D93" s="88"/>
    </row>
    <row r="94" spans="1:4" ht="15.75" thickBot="1">
      <c r="A94" s="130"/>
      <c r="B94" s="130"/>
      <c r="C94" s="131"/>
      <c r="D94" s="132"/>
    </row>
    <row r="95" spans="1:4" ht="21">
      <c r="A95" s="133" t="s">
        <v>139</v>
      </c>
      <c r="B95" s="134"/>
      <c r="C95" s="135"/>
      <c r="D95" s="136"/>
    </row>
    <row r="96" spans="1:4" ht="15">
      <c r="A96" s="137" t="s">
        <v>71</v>
      </c>
      <c r="B96" s="138">
        <v>23.2</v>
      </c>
      <c r="C96" s="80" t="s">
        <v>72</v>
      </c>
      <c r="D96" s="126">
        <v>0</v>
      </c>
    </row>
    <row r="97" spans="1:4" ht="15">
      <c r="A97" s="137" t="s">
        <v>73</v>
      </c>
      <c r="B97" s="138">
        <v>34</v>
      </c>
      <c r="C97" s="80" t="s">
        <v>58</v>
      </c>
      <c r="D97" s="126">
        <v>0</v>
      </c>
    </row>
    <row r="98" spans="1:4" ht="15">
      <c r="A98" s="137" t="s">
        <v>74</v>
      </c>
      <c r="B98" s="138">
        <v>43</v>
      </c>
      <c r="C98" s="80" t="s">
        <v>75</v>
      </c>
      <c r="D98" s="126">
        <v>0</v>
      </c>
    </row>
    <row r="99" spans="1:4" ht="15">
      <c r="A99" s="137" t="s">
        <v>76</v>
      </c>
      <c r="B99" s="138">
        <v>70</v>
      </c>
      <c r="C99" s="80" t="s">
        <v>77</v>
      </c>
      <c r="D99" s="126">
        <v>0</v>
      </c>
    </row>
    <row r="100" spans="1:4" ht="15.75" thickBot="1">
      <c r="A100" s="78" t="s">
        <v>78</v>
      </c>
      <c r="B100" s="139" t="s">
        <v>10</v>
      </c>
      <c r="C100" s="80"/>
      <c r="D100" s="140" t="s">
        <v>10</v>
      </c>
    </row>
    <row r="101" spans="1:4" ht="15.75" thickBot="1">
      <c r="A101" s="82" t="s">
        <v>140</v>
      </c>
      <c r="B101" s="83">
        <f>B96+B97+B98+B99</f>
        <v>170.2</v>
      </c>
      <c r="C101" s="84"/>
      <c r="D101" s="85">
        <f>D96+D97+D98+D99</f>
        <v>0</v>
      </c>
    </row>
    <row r="102" spans="1:4" ht="15">
      <c r="A102" s="86" t="s">
        <v>101</v>
      </c>
      <c r="B102" s="87"/>
      <c r="C102" s="86"/>
      <c r="D102" s="88"/>
    </row>
    <row r="103" spans="1:4" ht="15">
      <c r="A103" s="86" t="s">
        <v>106</v>
      </c>
      <c r="B103" s="87"/>
      <c r="C103" s="86"/>
      <c r="D103" s="88"/>
    </row>
    <row r="104" spans="1:4" ht="15.75" thickBot="1">
      <c r="A104" s="89" t="s">
        <v>10</v>
      </c>
      <c r="B104" s="89"/>
      <c r="C104" s="89"/>
      <c r="D104" s="89"/>
    </row>
    <row r="105" spans="1:4" ht="21">
      <c r="A105" s="141" t="s">
        <v>129</v>
      </c>
      <c r="B105" s="142"/>
      <c r="C105" s="142"/>
      <c r="D105" s="143"/>
    </row>
    <row r="106" spans="1:4" ht="45">
      <c r="A106" s="144"/>
      <c r="B106" s="145" t="s">
        <v>0</v>
      </c>
      <c r="C106" s="145" t="s">
        <v>1</v>
      </c>
      <c r="D106" s="146" t="s">
        <v>2</v>
      </c>
    </row>
    <row r="107" spans="1:4" ht="15">
      <c r="A107" s="147" t="s">
        <v>18</v>
      </c>
      <c r="B107" s="10"/>
      <c r="C107" s="10"/>
      <c r="D107" s="148"/>
    </row>
    <row r="108" spans="1:4" ht="15">
      <c r="A108" s="144" t="s">
        <v>31</v>
      </c>
      <c r="B108" s="11">
        <v>130.92</v>
      </c>
      <c r="C108" s="11" t="s">
        <v>4</v>
      </c>
      <c r="D108" s="149">
        <v>0</v>
      </c>
    </row>
    <row r="109" spans="1:4" ht="30">
      <c r="A109" s="150" t="s">
        <v>32</v>
      </c>
      <c r="B109" s="11">
        <v>198.55</v>
      </c>
      <c r="C109" s="11" t="s">
        <v>33</v>
      </c>
      <c r="D109" s="149">
        <v>0</v>
      </c>
    </row>
    <row r="110" spans="1:4" ht="15">
      <c r="A110" s="147" t="s">
        <v>9</v>
      </c>
      <c r="B110" s="11"/>
      <c r="C110" s="11"/>
      <c r="D110" s="149"/>
    </row>
    <row r="111" spans="1:4" ht="15">
      <c r="A111" s="144" t="s">
        <v>34</v>
      </c>
      <c r="B111" s="11">
        <v>100.401</v>
      </c>
      <c r="C111" s="11" t="s">
        <v>29</v>
      </c>
      <c r="D111" s="151">
        <v>0</v>
      </c>
    </row>
    <row r="112" spans="1:4" ht="15">
      <c r="A112" s="144" t="s">
        <v>35</v>
      </c>
      <c r="B112" s="11">
        <v>81.6</v>
      </c>
      <c r="C112" s="11" t="s">
        <v>13</v>
      </c>
      <c r="D112" s="149">
        <v>0</v>
      </c>
    </row>
    <row r="113" spans="1:4" ht="15">
      <c r="A113" s="144" t="s">
        <v>26</v>
      </c>
      <c r="B113" s="11">
        <v>96</v>
      </c>
      <c r="C113" s="11" t="s">
        <v>8</v>
      </c>
      <c r="D113" s="149">
        <v>0</v>
      </c>
    </row>
    <row r="114" spans="1:4" ht="15">
      <c r="A114" s="152" t="s">
        <v>37</v>
      </c>
      <c r="B114" s="11"/>
      <c r="C114" s="11"/>
      <c r="D114" s="149">
        <v>0</v>
      </c>
    </row>
    <row r="115" spans="1:4" ht="15">
      <c r="A115" s="144" t="s">
        <v>38</v>
      </c>
      <c r="B115" s="11">
        <v>56.51</v>
      </c>
      <c r="C115" s="11" t="s">
        <v>4</v>
      </c>
      <c r="D115" s="153">
        <v>0</v>
      </c>
    </row>
    <row r="116" spans="1:4" ht="15">
      <c r="A116" s="144" t="s">
        <v>39</v>
      </c>
      <c r="B116" s="11">
        <v>48</v>
      </c>
      <c r="C116" s="11" t="s">
        <v>4</v>
      </c>
      <c r="D116" s="149">
        <v>0</v>
      </c>
    </row>
    <row r="117" spans="1:4" ht="15">
      <c r="A117" s="144" t="s">
        <v>16</v>
      </c>
      <c r="B117" s="11" t="s">
        <v>10</v>
      </c>
      <c r="C117" s="11" t="s">
        <v>21</v>
      </c>
      <c r="D117" s="153">
        <v>0</v>
      </c>
    </row>
    <row r="118" spans="1:4" ht="15">
      <c r="A118" s="152" t="s">
        <v>36</v>
      </c>
      <c r="B118" s="11" t="s">
        <v>10</v>
      </c>
      <c r="C118" s="11"/>
      <c r="D118" s="149" t="s">
        <v>10</v>
      </c>
    </row>
    <row r="119" spans="1:4" ht="15.75" thickBot="1">
      <c r="A119" s="154" t="s">
        <v>90</v>
      </c>
      <c r="B119" s="155">
        <f>B108+B109+B111+B112+B113+B115+B116</f>
        <v>711.981</v>
      </c>
      <c r="C119" s="155"/>
      <c r="D119" s="156">
        <f>D108+D109+D111+D112+D113+D115+D116+D117</f>
        <v>0</v>
      </c>
    </row>
    <row r="120" spans="1:4" ht="15">
      <c r="A120" s="86" t="s">
        <v>99</v>
      </c>
      <c r="B120" s="87"/>
      <c r="C120" s="86"/>
      <c r="D120" s="88"/>
    </row>
    <row r="121" spans="1:5" ht="15">
      <c r="A121" s="86" t="s">
        <v>141</v>
      </c>
      <c r="B121" s="87"/>
      <c r="C121" s="86"/>
      <c r="D121" s="88"/>
      <c r="E121" t="s">
        <v>10</v>
      </c>
    </row>
    <row r="122" spans="1:4" ht="15.75" thickBot="1">
      <c r="A122" s="157"/>
      <c r="B122" s="157"/>
      <c r="C122" s="157"/>
      <c r="D122" s="157"/>
    </row>
    <row r="123" spans="1:4" ht="21">
      <c r="A123" s="141" t="s">
        <v>142</v>
      </c>
      <c r="B123" s="142"/>
      <c r="C123" s="142"/>
      <c r="D123" s="143"/>
    </row>
    <row r="124" spans="1:4" ht="45">
      <c r="A124" s="144"/>
      <c r="B124" s="12" t="s">
        <v>0</v>
      </c>
      <c r="C124" s="158" t="s">
        <v>1</v>
      </c>
      <c r="D124" s="159" t="s">
        <v>2</v>
      </c>
    </row>
    <row r="125" spans="1:4" ht="15">
      <c r="A125" s="144" t="s">
        <v>18</v>
      </c>
      <c r="B125" s="10"/>
      <c r="C125" s="10"/>
      <c r="D125" s="149"/>
    </row>
    <row r="126" spans="1:4" ht="15">
      <c r="A126" s="144" t="s">
        <v>41</v>
      </c>
      <c r="B126" s="10">
        <v>106.07</v>
      </c>
      <c r="C126" s="11" t="s">
        <v>4</v>
      </c>
      <c r="D126" s="149">
        <v>0</v>
      </c>
    </row>
    <row r="127" spans="1:4" ht="15">
      <c r="A127" s="144" t="s">
        <v>34</v>
      </c>
      <c r="B127" s="10">
        <v>39.32</v>
      </c>
      <c r="C127" s="11" t="s">
        <v>13</v>
      </c>
      <c r="D127" s="149">
        <v>0</v>
      </c>
    </row>
    <row r="128" spans="1:4" ht="15">
      <c r="A128" s="144" t="s">
        <v>42</v>
      </c>
      <c r="B128" s="10">
        <v>8.32</v>
      </c>
      <c r="C128" s="11" t="s">
        <v>8</v>
      </c>
      <c r="D128" s="149">
        <v>0</v>
      </c>
    </row>
    <row r="129" spans="1:4" ht="15">
      <c r="A129" s="144" t="s">
        <v>19</v>
      </c>
      <c r="B129" s="160">
        <v>30</v>
      </c>
      <c r="C129" s="11" t="s">
        <v>13</v>
      </c>
      <c r="D129" s="149">
        <v>0</v>
      </c>
    </row>
    <row r="130" spans="1:4" ht="15.75" thickBot="1">
      <c r="A130" s="154" t="s">
        <v>138</v>
      </c>
      <c r="B130" s="161">
        <f>B126+B127+B128+B129</f>
        <v>183.70999999999998</v>
      </c>
      <c r="C130" s="162"/>
      <c r="D130" s="163">
        <f>D126+D127+D128+D129</f>
        <v>0</v>
      </c>
    </row>
    <row r="131" spans="1:4" ht="15">
      <c r="A131" s="86" t="s">
        <v>96</v>
      </c>
      <c r="B131" s="87"/>
      <c r="C131" s="86"/>
      <c r="D131" s="88"/>
    </row>
    <row r="132" spans="1:4" ht="15">
      <c r="A132" s="86" t="s">
        <v>98</v>
      </c>
      <c r="B132" s="87"/>
      <c r="C132" s="86"/>
      <c r="D132" s="88"/>
    </row>
    <row r="133" spans="1:4" ht="15.75" thickBot="1">
      <c r="A133" s="164"/>
      <c r="B133" s="164"/>
      <c r="C133" s="164"/>
      <c r="D133" s="165"/>
    </row>
    <row r="134" spans="1:4" ht="21">
      <c r="A134" s="166" t="s">
        <v>143</v>
      </c>
      <c r="B134" s="167"/>
      <c r="C134" s="167"/>
      <c r="D134" s="168"/>
    </row>
    <row r="135" spans="1:4" ht="15">
      <c r="A135" s="144" t="s">
        <v>18</v>
      </c>
      <c r="B135" s="10">
        <v>18.14</v>
      </c>
      <c r="C135" s="11" t="s">
        <v>91</v>
      </c>
      <c r="D135" s="151">
        <v>0</v>
      </c>
    </row>
    <row r="136" spans="1:4" ht="30">
      <c r="A136" s="169" t="s">
        <v>43</v>
      </c>
      <c r="B136" s="10">
        <v>89.4</v>
      </c>
      <c r="C136" s="11" t="s">
        <v>6</v>
      </c>
      <c r="D136" s="149">
        <v>0</v>
      </c>
    </row>
    <row r="137" spans="1:4" ht="15">
      <c r="A137" s="169" t="s">
        <v>144</v>
      </c>
      <c r="B137" s="10">
        <v>7</v>
      </c>
      <c r="C137" s="11" t="s">
        <v>6</v>
      </c>
      <c r="D137" s="149">
        <v>0</v>
      </c>
    </row>
    <row r="138" spans="1:4" ht="15">
      <c r="A138" s="144" t="s">
        <v>12</v>
      </c>
      <c r="B138" s="10">
        <v>150.6</v>
      </c>
      <c r="C138" s="11" t="s">
        <v>30</v>
      </c>
      <c r="D138" s="149">
        <v>0</v>
      </c>
    </row>
    <row r="139" spans="1:4" ht="15">
      <c r="A139" s="170" t="s">
        <v>136</v>
      </c>
      <c r="B139" s="171">
        <f>B135+B136+B137+B138</f>
        <v>265.14</v>
      </c>
      <c r="C139" s="172"/>
      <c r="D139" s="173">
        <f>D135+D136+D137+D138</f>
        <v>0</v>
      </c>
    </row>
    <row r="140" spans="1:4" ht="15">
      <c r="A140" s="86" t="s">
        <v>97</v>
      </c>
      <c r="B140" s="87"/>
      <c r="C140" s="86"/>
      <c r="D140" s="88"/>
    </row>
    <row r="141" spans="1:4" ht="15">
      <c r="A141" s="86" t="s">
        <v>102</v>
      </c>
      <c r="B141" s="87"/>
      <c r="C141" s="86"/>
      <c r="D141" s="88"/>
    </row>
    <row r="142" spans="1:4" ht="15.75" thickBot="1">
      <c r="A142" s="86"/>
      <c r="B142" s="87"/>
      <c r="C142" s="86"/>
      <c r="D142" s="88"/>
    </row>
    <row r="143" spans="1:4" ht="21.75" thickBot="1">
      <c r="A143" s="174" t="s">
        <v>44</v>
      </c>
      <c r="B143" s="175"/>
      <c r="C143" s="175"/>
      <c r="D143" s="176">
        <f>D32+D48+D62+D91+D101+D119+D130+D139</f>
        <v>0</v>
      </c>
    </row>
    <row r="144" spans="1:4" ht="15">
      <c r="A144" s="157"/>
      <c r="B144" s="157"/>
      <c r="C144" s="157"/>
      <c r="D144" s="157"/>
    </row>
    <row r="145" spans="1:4" ht="15">
      <c r="A145" s="3"/>
      <c r="B145" s="3"/>
      <c r="C145" s="3"/>
      <c r="D145" s="3"/>
    </row>
    <row r="146" spans="1:4" ht="15">
      <c r="A146" s="3"/>
      <c r="B146" s="3"/>
      <c r="C146" s="3"/>
      <c r="D146" s="3"/>
    </row>
    <row r="147" spans="1:4" ht="15">
      <c r="A147" s="3"/>
      <c r="B147" s="3"/>
      <c r="C147" s="3"/>
      <c r="D147" s="3"/>
    </row>
    <row r="148" spans="1:4" ht="15">
      <c r="A148" s="3"/>
      <c r="B148" s="3"/>
      <c r="C148" s="3"/>
      <c r="D148" s="3"/>
    </row>
    <row r="149" spans="1:4" ht="15">
      <c r="A149" s="3"/>
      <c r="B149" s="3"/>
      <c r="C149" s="3"/>
      <c r="D149" s="3"/>
    </row>
    <row r="150" spans="1:4" ht="15">
      <c r="A150" s="3"/>
      <c r="B150" s="3"/>
      <c r="C150" s="3"/>
      <c r="D150" s="3"/>
    </row>
    <row r="151" spans="1:4" ht="15">
      <c r="A151" s="3"/>
      <c r="B151" s="3"/>
      <c r="C151" s="3"/>
      <c r="D151" s="3"/>
    </row>
    <row r="152" spans="1:7" ht="15">
      <c r="A152" s="3"/>
      <c r="B152" s="3"/>
      <c r="C152" s="3"/>
      <c r="D152" s="3"/>
      <c r="G152" t="s">
        <v>10</v>
      </c>
    </row>
    <row r="153" spans="1:4" s="4" customFormat="1" ht="15">
      <c r="A153" s="5"/>
      <c r="B153" s="5"/>
      <c r="C153" s="5"/>
      <c r="D153" s="5"/>
    </row>
    <row r="154" spans="1:4" s="4" customFormat="1" ht="15">
      <c r="A154" s="5"/>
      <c r="B154" s="5"/>
      <c r="C154" s="5"/>
      <c r="D154" s="5"/>
    </row>
    <row r="155" spans="1:4" s="4" customFormat="1" ht="15">
      <c r="A155" s="5"/>
      <c r="B155" s="5"/>
      <c r="C155" s="5"/>
      <c r="D155" s="5"/>
    </row>
    <row r="156" spans="1:4" s="4" customFormat="1" ht="15">
      <c r="A156" s="5"/>
      <c r="B156" s="5"/>
      <c r="C156" s="5"/>
      <c r="D156" s="5"/>
    </row>
    <row r="157" spans="1:4" s="4" customFormat="1" ht="15">
      <c r="A157" s="5"/>
      <c r="B157" s="5"/>
      <c r="C157" s="5"/>
      <c r="D157" s="5"/>
    </row>
    <row r="158" spans="1:4" s="4" customFormat="1" ht="15">
      <c r="A158" s="5"/>
      <c r="B158" s="5"/>
      <c r="C158" s="5"/>
      <c r="D158" s="5"/>
    </row>
    <row r="159" spans="1:4" s="4" customFormat="1" ht="15">
      <c r="A159" s="5"/>
      <c r="B159" s="5"/>
      <c r="C159" s="5"/>
      <c r="D159" s="5"/>
    </row>
    <row r="160" spans="1:4" s="4" customFormat="1" ht="15">
      <c r="A160" s="5"/>
      <c r="B160" s="5"/>
      <c r="C160" s="5"/>
      <c r="D160" s="5"/>
    </row>
    <row r="177" ht="15">
      <c r="A177" t="s">
        <v>10</v>
      </c>
    </row>
    <row r="178" ht="15">
      <c r="A178" t="s">
        <v>10</v>
      </c>
    </row>
    <row r="187" ht="15">
      <c r="D187" t="s">
        <v>10</v>
      </c>
    </row>
  </sheetData>
  <mergeCells count="12">
    <mergeCell ref="A88:B88"/>
    <mergeCell ref="A104:D104"/>
    <mergeCell ref="A105:D105"/>
    <mergeCell ref="A123:D123"/>
    <mergeCell ref="A37:D37"/>
    <mergeCell ref="A51:D51"/>
    <mergeCell ref="A52:D52"/>
    <mergeCell ref="A65:D65"/>
    <mergeCell ref="A66:D66"/>
    <mergeCell ref="A7:D7"/>
    <mergeCell ref="A30:B30"/>
    <mergeCell ref="A35:D3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7"/>
  <sheetViews>
    <sheetView tabSelected="1" zoomScale="130" zoomScaleNormal="130" workbookViewId="0" topLeftCell="A1">
      <selection activeCell="F3" sqref="F3"/>
    </sheetView>
  </sheetViews>
  <sheetFormatPr defaultColWidth="9.140625" defaultRowHeight="15"/>
  <cols>
    <col min="1" max="1" width="19.7109375" style="0" customWidth="1"/>
    <col min="2" max="2" width="14.140625" style="0" customWidth="1"/>
    <col min="3" max="3" width="13.7109375" style="0" customWidth="1"/>
    <col min="4" max="4" width="14.57421875" style="0" customWidth="1"/>
  </cols>
  <sheetData>
    <row r="1" spans="1:4" ht="15">
      <c r="A1" s="18" t="s">
        <v>10</v>
      </c>
      <c r="B1" s="18"/>
      <c r="C1" s="18"/>
      <c r="D1" s="57" t="s">
        <v>130</v>
      </c>
    </row>
    <row r="2" spans="1:4" ht="15">
      <c r="A2" s="19" t="s">
        <v>107</v>
      </c>
      <c r="B2" s="19"/>
      <c r="C2" s="19"/>
      <c r="D2" s="19"/>
    </row>
    <row r="3" spans="1:4" ht="21">
      <c r="A3" s="58" t="s">
        <v>108</v>
      </c>
      <c r="B3" s="58"/>
      <c r="C3" s="58"/>
      <c r="D3" s="58"/>
    </row>
    <row r="4" spans="1:4" ht="15">
      <c r="A4" s="20"/>
      <c r="B4" s="20"/>
      <c r="C4" s="20"/>
      <c r="D4" s="20"/>
    </row>
    <row r="5" spans="1:4" ht="15">
      <c r="A5" s="9"/>
      <c r="B5" s="9"/>
      <c r="C5" s="9"/>
      <c r="D5" s="21"/>
    </row>
    <row r="6" spans="1:4" ht="30.75" thickBot="1">
      <c r="A6" s="22" t="s">
        <v>109</v>
      </c>
      <c r="B6" s="23" t="s">
        <v>0</v>
      </c>
      <c r="C6" s="24" t="s">
        <v>110</v>
      </c>
      <c r="D6" s="25" t="s">
        <v>111</v>
      </c>
    </row>
    <row r="7" spans="1:4" ht="15">
      <c r="A7" s="26" t="s">
        <v>112</v>
      </c>
      <c r="B7" s="27"/>
      <c r="C7" s="28"/>
      <c r="D7" s="29"/>
    </row>
    <row r="8" spans="1:4" ht="15">
      <c r="A8" s="30" t="s">
        <v>113</v>
      </c>
      <c r="B8" s="31">
        <v>19.8</v>
      </c>
      <c r="C8" s="32">
        <v>0</v>
      </c>
      <c r="D8" s="33">
        <f>B8*C8</f>
        <v>0</v>
      </c>
    </row>
    <row r="9" spans="1:4" ht="15">
      <c r="A9" s="34" t="s">
        <v>114</v>
      </c>
      <c r="B9" s="31">
        <v>47.4</v>
      </c>
      <c r="C9" s="32">
        <v>0</v>
      </c>
      <c r="D9" s="33">
        <f>B9*C9</f>
        <v>0</v>
      </c>
    </row>
    <row r="10" spans="1:4" ht="15.75" thickBot="1">
      <c r="A10" s="35" t="s">
        <v>115</v>
      </c>
      <c r="B10" s="36" t="s">
        <v>10</v>
      </c>
      <c r="C10" s="37"/>
      <c r="D10" s="38">
        <f>SUM(D8:D9)</f>
        <v>0</v>
      </c>
    </row>
    <row r="11" spans="1:2" ht="15.75" thickBot="1">
      <c r="A11" t="s">
        <v>10</v>
      </c>
      <c r="B11" s="39"/>
    </row>
    <row r="12" spans="1:4" ht="15">
      <c r="A12" s="26" t="s">
        <v>116</v>
      </c>
      <c r="B12" s="40"/>
      <c r="C12" s="13"/>
      <c r="D12" s="14"/>
    </row>
    <row r="13" spans="1:4" ht="15">
      <c r="A13" s="34" t="s">
        <v>117</v>
      </c>
      <c r="B13" s="41">
        <v>82.26</v>
      </c>
      <c r="C13" s="42">
        <v>0</v>
      </c>
      <c r="D13" s="43">
        <f>B13*C13</f>
        <v>0</v>
      </c>
    </row>
    <row r="14" spans="1:4" ht="15">
      <c r="A14" s="34" t="s">
        <v>114</v>
      </c>
      <c r="B14" s="41">
        <v>154.2</v>
      </c>
      <c r="C14" s="42">
        <v>0</v>
      </c>
      <c r="D14" s="43">
        <f>B14*C14</f>
        <v>0</v>
      </c>
    </row>
    <row r="15" spans="1:4" ht="15.75" thickBot="1">
      <c r="A15" s="35" t="s">
        <v>118</v>
      </c>
      <c r="B15" s="44" t="s">
        <v>10</v>
      </c>
      <c r="C15" s="45"/>
      <c r="D15" s="46">
        <f>D13+D14</f>
        <v>0</v>
      </c>
    </row>
    <row r="16" ht="15.75" thickBot="1">
      <c r="B16" s="39"/>
    </row>
    <row r="17" spans="1:4" ht="15">
      <c r="A17" s="26" t="s">
        <v>40</v>
      </c>
      <c r="B17" s="27"/>
      <c r="C17" s="28"/>
      <c r="D17" s="29"/>
    </row>
    <row r="18" spans="1:4" ht="15">
      <c r="A18" s="30" t="s">
        <v>117</v>
      </c>
      <c r="B18" s="31">
        <v>18.14</v>
      </c>
      <c r="C18" s="32">
        <v>0</v>
      </c>
      <c r="D18" s="33">
        <f>B18*C18</f>
        <v>0</v>
      </c>
    </row>
    <row r="19" spans="1:4" ht="15">
      <c r="A19" s="34" t="s">
        <v>114</v>
      </c>
      <c r="B19" s="31">
        <v>38.35</v>
      </c>
      <c r="C19" s="32">
        <v>0</v>
      </c>
      <c r="D19" s="33">
        <f>B19*C19</f>
        <v>0</v>
      </c>
    </row>
    <row r="20" spans="1:4" ht="15">
      <c r="A20" s="47" t="s">
        <v>119</v>
      </c>
      <c r="B20" s="31" t="s">
        <v>10</v>
      </c>
      <c r="C20" s="32"/>
      <c r="D20" s="33" t="s">
        <v>10</v>
      </c>
    </row>
    <row r="21" spans="1:4" ht="15">
      <c r="A21" s="48" t="s">
        <v>120</v>
      </c>
      <c r="B21" s="31">
        <v>24.74</v>
      </c>
      <c r="C21" s="32">
        <v>0</v>
      </c>
      <c r="D21" s="33">
        <f>B21*C21</f>
        <v>0</v>
      </c>
    </row>
    <row r="22" spans="1:4" ht="15.75" thickBot="1">
      <c r="A22" s="35" t="s">
        <v>118</v>
      </c>
      <c r="B22" s="36">
        <v>81.23</v>
      </c>
      <c r="C22" s="37"/>
      <c r="D22" s="38">
        <f>SUM(D18:D21)</f>
        <v>0</v>
      </c>
    </row>
    <row r="23" ht="15.75" thickBot="1">
      <c r="B23" s="39"/>
    </row>
    <row r="24" spans="1:4" ht="15">
      <c r="A24" s="26" t="s">
        <v>121</v>
      </c>
      <c r="B24" s="27"/>
      <c r="C24" s="28"/>
      <c r="D24" s="29"/>
    </row>
    <row r="25" spans="1:4" ht="15">
      <c r="A25" s="30" t="s">
        <v>117</v>
      </c>
      <c r="B25" s="31">
        <v>71</v>
      </c>
      <c r="C25" s="32">
        <v>0</v>
      </c>
      <c r="D25" s="33">
        <f>B25*C25</f>
        <v>0</v>
      </c>
    </row>
    <row r="26" spans="1:4" ht="15">
      <c r="A26" s="34" t="s">
        <v>114</v>
      </c>
      <c r="B26" s="31">
        <v>126.5</v>
      </c>
      <c r="C26" s="32">
        <v>0</v>
      </c>
      <c r="D26" s="33">
        <f>B26*C26</f>
        <v>0</v>
      </c>
    </row>
    <row r="27" spans="1:4" ht="15.75" thickBot="1">
      <c r="A27" s="35" t="s">
        <v>115</v>
      </c>
      <c r="B27" s="36" t="s">
        <v>10</v>
      </c>
      <c r="C27" s="37"/>
      <c r="D27" s="38">
        <f>SUM(D25:D26)</f>
        <v>0</v>
      </c>
    </row>
    <row r="28" ht="15.75" thickBot="1">
      <c r="B28" s="39"/>
    </row>
    <row r="29" spans="1:4" ht="15">
      <c r="A29" s="26" t="s">
        <v>122</v>
      </c>
      <c r="B29" s="27"/>
      <c r="C29" s="28"/>
      <c r="D29" s="29"/>
    </row>
    <row r="30" spans="1:4" ht="15">
      <c r="A30" s="30" t="s">
        <v>123</v>
      </c>
      <c r="B30" s="31">
        <v>187.68</v>
      </c>
      <c r="C30" s="32">
        <v>0</v>
      </c>
      <c r="D30" s="33">
        <f>B30*C30</f>
        <v>0</v>
      </c>
    </row>
    <row r="31" spans="1:4" ht="15">
      <c r="A31" s="34" t="s">
        <v>124</v>
      </c>
      <c r="B31" s="31">
        <v>194.82</v>
      </c>
      <c r="C31" s="32">
        <v>0</v>
      </c>
      <c r="D31" s="33">
        <f>B31*C31</f>
        <v>0</v>
      </c>
    </row>
    <row r="32" spans="1:4" ht="15.75" thickBot="1">
      <c r="A32" s="35" t="s">
        <v>118</v>
      </c>
      <c r="B32" s="36" t="s">
        <v>10</v>
      </c>
      <c r="C32" s="37"/>
      <c r="D32" s="38">
        <f>SUM(D30:D31)</f>
        <v>0</v>
      </c>
    </row>
    <row r="33" ht="15.75" thickBot="1">
      <c r="B33" s="39"/>
    </row>
    <row r="34" spans="1:4" ht="15">
      <c r="A34" s="26" t="s">
        <v>125</v>
      </c>
      <c r="B34" s="49"/>
      <c r="C34" s="13"/>
      <c r="D34" s="14"/>
    </row>
    <row r="35" spans="1:4" ht="15">
      <c r="A35" s="34" t="s">
        <v>117</v>
      </c>
      <c r="B35" s="50">
        <v>71.145</v>
      </c>
      <c r="C35" s="42">
        <v>0</v>
      </c>
      <c r="D35" s="43">
        <f>B35*C35</f>
        <v>0</v>
      </c>
    </row>
    <row r="36" spans="1:4" ht="15">
      <c r="A36" s="34" t="s">
        <v>114</v>
      </c>
      <c r="B36" s="50">
        <v>228.045</v>
      </c>
      <c r="C36" s="42">
        <v>0</v>
      </c>
      <c r="D36" s="43">
        <f>B36*C36</f>
        <v>0</v>
      </c>
    </row>
    <row r="37" spans="1:4" ht="15">
      <c r="A37" s="47" t="s">
        <v>70</v>
      </c>
      <c r="B37" s="50"/>
      <c r="C37" s="42"/>
      <c r="D37" s="43" t="s">
        <v>10</v>
      </c>
    </row>
    <row r="38" spans="1:4" ht="15">
      <c r="A38" s="34" t="s">
        <v>114</v>
      </c>
      <c r="B38" s="50">
        <v>7.35</v>
      </c>
      <c r="C38" s="42">
        <v>0</v>
      </c>
      <c r="D38" s="43">
        <f>B38*C38</f>
        <v>0</v>
      </c>
    </row>
    <row r="39" spans="1:4" ht="15">
      <c r="A39" s="34" t="s">
        <v>117</v>
      </c>
      <c r="B39" s="50">
        <v>2.85</v>
      </c>
      <c r="C39" s="42">
        <v>0</v>
      </c>
      <c r="D39" s="43">
        <f>B39*C39</f>
        <v>0</v>
      </c>
    </row>
    <row r="40" spans="1:4" ht="15.75" thickBot="1">
      <c r="A40" s="35" t="s">
        <v>118</v>
      </c>
      <c r="B40" s="51" t="s">
        <v>10</v>
      </c>
      <c r="C40" s="45"/>
      <c r="D40" s="46">
        <f>D35+D36+D38+D39</f>
        <v>0</v>
      </c>
    </row>
    <row r="41" ht="15">
      <c r="B41" s="52"/>
    </row>
    <row r="42" ht="15.75" thickBot="1">
      <c r="B42" s="52"/>
    </row>
    <row r="43" spans="1:4" ht="15.75" thickBot="1">
      <c r="A43" s="53" t="s">
        <v>126</v>
      </c>
      <c r="B43" s="54"/>
      <c r="C43" s="54"/>
      <c r="D43" s="55">
        <f>D10+D15+D22+D27+D32+D40</f>
        <v>0</v>
      </c>
    </row>
    <row r="45" spans="1:4" ht="15.75">
      <c r="A45" s="56" t="s">
        <v>127</v>
      </c>
      <c r="B45" s="56"/>
      <c r="C45" s="56"/>
      <c r="D45" s="56"/>
    </row>
    <row r="46" spans="1:4" ht="15.75">
      <c r="A46" s="56" t="s">
        <v>128</v>
      </c>
      <c r="B46" s="56"/>
      <c r="C46" s="56"/>
      <c r="D46" s="56"/>
    </row>
    <row r="47" spans="1:4" ht="15.75">
      <c r="A47" s="56"/>
      <c r="B47" s="56"/>
      <c r="C47" s="56"/>
      <c r="D47" s="56"/>
    </row>
  </sheetData>
  <mergeCells count="1">
    <mergeCell ref="A3:D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Tomanová</dc:creator>
  <cp:keywords/>
  <dc:description/>
  <cp:lastModifiedBy>Oldřich Břinda</cp:lastModifiedBy>
  <cp:lastPrinted>2023-05-12T11:21:59Z</cp:lastPrinted>
  <dcterms:created xsi:type="dcterms:W3CDTF">2020-11-18T10:49:00Z</dcterms:created>
  <dcterms:modified xsi:type="dcterms:W3CDTF">2023-05-12T11:29:30Z</dcterms:modified>
  <cp:category/>
  <cp:version/>
  <cp:contentType/>
  <cp:contentStatus/>
</cp:coreProperties>
</file>